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3" yWindow="184" windowWidth="7534" windowHeight="4873" tabRatio="938" activeTab="0"/>
  </bookViews>
  <sheets>
    <sheet name="總表" sheetId="1" r:id="rId1"/>
    <sheet name="楠梓 " sheetId="2" r:id="rId2"/>
    <sheet name="左營" sheetId="3" r:id="rId3"/>
    <sheet name="鼓山" sheetId="4" r:id="rId4"/>
    <sheet name="三民" sheetId="5" r:id="rId5"/>
    <sheet name="新興 " sheetId="6" r:id="rId6"/>
    <sheet name="苓雅" sheetId="7" r:id="rId7"/>
    <sheet name="前金" sheetId="8" r:id="rId8"/>
    <sheet name="鹽埕" sheetId="9" r:id="rId9"/>
    <sheet name="前鎮" sheetId="10" r:id="rId10"/>
    <sheet name="小港" sheetId="11" r:id="rId11"/>
    <sheet name="旗津 " sheetId="12" r:id="rId12"/>
    <sheet name="仁武" sheetId="13" r:id="rId13"/>
    <sheet name="大社" sheetId="14" r:id="rId14"/>
    <sheet name="岡山" sheetId="15" r:id="rId15"/>
    <sheet name="路竹" sheetId="16" r:id="rId16"/>
    <sheet name="阿蓮" sheetId="17" r:id="rId17"/>
    <sheet name="田寮" sheetId="18" r:id="rId18"/>
    <sheet name="燕巢" sheetId="19" r:id="rId19"/>
    <sheet name="橋頭" sheetId="20" r:id="rId20"/>
    <sheet name="梓官" sheetId="21" r:id="rId21"/>
    <sheet name="彌陀" sheetId="22" r:id="rId22"/>
    <sheet name="永安" sheetId="23" r:id="rId23"/>
    <sheet name="湖內" sheetId="24" r:id="rId24"/>
    <sheet name="鳳山" sheetId="25" r:id="rId25"/>
    <sheet name="大寮" sheetId="26" r:id="rId26"/>
    <sheet name="林園" sheetId="27" r:id="rId27"/>
    <sheet name="鳥松" sheetId="28" r:id="rId28"/>
    <sheet name="大樹" sheetId="29" r:id="rId29"/>
    <sheet name="旗山" sheetId="30" r:id="rId30"/>
    <sheet name="美濃" sheetId="31" r:id="rId31"/>
    <sheet name="六龜" sheetId="32" r:id="rId32"/>
    <sheet name="內門" sheetId="33" r:id="rId33"/>
    <sheet name="杉林" sheetId="34" r:id="rId34"/>
    <sheet name="甲仙" sheetId="35" r:id="rId35"/>
    <sheet name="桃源" sheetId="36" r:id="rId36"/>
    <sheet name="那瑪夏" sheetId="37" r:id="rId37"/>
    <sheet name="茂林" sheetId="38" r:id="rId38"/>
    <sheet name="茄萣" sheetId="39" r:id="rId39"/>
  </sheets>
  <externalReferences>
    <externalReference r:id="rId42"/>
  </externalReferences>
  <definedNames>
    <definedName name="_xlnm.Print_Area" localSheetId="4">'三民'!$A$1:$V$19</definedName>
    <definedName name="_xlnm.Print_Area" localSheetId="13">'大社'!$A$1:$V$19</definedName>
    <definedName name="_xlnm.Print_Area" localSheetId="25">'大寮'!$A$1:$V$19</definedName>
    <definedName name="_xlnm.Print_Area" localSheetId="28">'大樹'!$A$1:$V$19</definedName>
    <definedName name="_xlnm.Print_Area" localSheetId="10">'小港'!$A$1:$V$19</definedName>
    <definedName name="_xlnm.Print_Area" localSheetId="12">'仁武'!$A$1:$V$19</definedName>
    <definedName name="_xlnm.Print_Area" localSheetId="32">'內門'!$A$1:$V$19</definedName>
    <definedName name="_xlnm.Print_Area" localSheetId="31">'六龜'!$A$1:$V$19</definedName>
    <definedName name="_xlnm.Print_Area" localSheetId="2">'左營'!$A$1:$V$19</definedName>
    <definedName name="_xlnm.Print_Area" localSheetId="22">'永安'!$A$1:$V$19</definedName>
    <definedName name="_xlnm.Print_Area" localSheetId="17">'田寮'!$A$1:$V$19</definedName>
    <definedName name="_xlnm.Print_Area" localSheetId="34">'甲仙'!$A$1:$V$19</definedName>
    <definedName name="_xlnm.Print_Area" localSheetId="33">'杉林'!$A$1:$V$19</definedName>
    <definedName name="_xlnm.Print_Area" localSheetId="36">'那瑪夏'!$A$1:$V$19</definedName>
    <definedName name="_xlnm.Print_Area" localSheetId="14">'岡山'!$A$1:$V$19</definedName>
    <definedName name="_xlnm.Print_Area" localSheetId="26">'林園'!$A$1:$V$19</definedName>
    <definedName name="_xlnm.Print_Area" localSheetId="16">'阿蓮'!$A$1:$V$19</definedName>
    <definedName name="_xlnm.Print_Area" localSheetId="7">'前金'!$A$1:$V$19</definedName>
    <definedName name="_xlnm.Print_Area" localSheetId="9">'前鎮'!$A$1:$V$19</definedName>
    <definedName name="_xlnm.Print_Area" localSheetId="30">'美濃'!$A$1:$V$19</definedName>
    <definedName name="_xlnm.Print_Area" localSheetId="6">'苓雅'!$A$1:$V$19</definedName>
    <definedName name="_xlnm.Print_Area" localSheetId="37">'茂林'!$A$1:$V$19</definedName>
    <definedName name="_xlnm.Print_Area" localSheetId="38">'茄萣'!$A$1:$V$19</definedName>
    <definedName name="_xlnm.Print_Area" localSheetId="35">'桃源'!$A$1:$V$19</definedName>
    <definedName name="_xlnm.Print_Area" localSheetId="20">'梓官'!$A$1:$V$19</definedName>
    <definedName name="_xlnm.Print_Area" localSheetId="27">'鳥松'!$A$1:$V$19</definedName>
    <definedName name="_xlnm.Print_Area" localSheetId="23">'湖內'!$A$1:$V$19</definedName>
    <definedName name="_xlnm.Print_Area" localSheetId="5">'新興 '!$A$1:$V$19</definedName>
    <definedName name="_xlnm.Print_Area" localSheetId="1">'楠梓 '!$A$1:$V$19</definedName>
    <definedName name="_xlnm.Print_Area" localSheetId="15">'路竹'!$A$1:$V$19</definedName>
    <definedName name="_xlnm.Print_Area" localSheetId="3">'鼓山'!$A$1:$V$19</definedName>
    <definedName name="_xlnm.Print_Area" localSheetId="29">'旗山'!$A$1:$V$19</definedName>
    <definedName name="_xlnm.Print_Area" localSheetId="11">'旗津 '!$A$1:$V$19</definedName>
    <definedName name="_xlnm.Print_Area" localSheetId="24">'鳳山'!$A$1:$V$19</definedName>
    <definedName name="_xlnm.Print_Area" localSheetId="19">'橋頭'!$A$1:$V$19</definedName>
    <definedName name="_xlnm.Print_Area" localSheetId="18">'燕巢'!$A$1:$V$19</definedName>
    <definedName name="_xlnm.Print_Area" localSheetId="21">'彌陀'!$A$1:$V$19</definedName>
    <definedName name="_xlnm.Print_Area" localSheetId="0">'總表'!$A$1:$W$45</definedName>
    <definedName name="_xlnm.Print_Area" localSheetId="8">'鹽埕'!$A$1:$V$19</definedName>
    <definedName name="_xlnm.Print_Titles" localSheetId="0">'總表'!$1:$6</definedName>
  </definedNames>
  <calcPr fullCalcOnLoad="1"/>
</workbook>
</file>

<file path=xl/sharedStrings.xml><?xml version="1.0" encoding="utf-8"?>
<sst xmlns="http://schemas.openxmlformats.org/spreadsheetml/2006/main" count="1706" uniqueCount="165">
  <si>
    <t>2R</t>
  </si>
  <si>
    <t>個案數</t>
  </si>
  <si>
    <t>九月</t>
  </si>
  <si>
    <t>十月</t>
  </si>
  <si>
    <t>十一月</t>
  </si>
  <si>
    <t>1R</t>
  </si>
  <si>
    <t>辦公</t>
  </si>
  <si>
    <t>合計</t>
  </si>
  <si>
    <t>樓中樓</t>
  </si>
  <si>
    <t>總戶數</t>
  </si>
  <si>
    <t>店鋪</t>
  </si>
  <si>
    <t>住宅戶房數</t>
  </si>
  <si>
    <t>小計</t>
  </si>
  <si>
    <t>住宅</t>
  </si>
  <si>
    <t>3R</t>
  </si>
  <si>
    <t>4R</t>
  </si>
  <si>
    <t>5R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</si>
  <si>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</si>
  <si>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</si>
  <si>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</si>
  <si>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</si>
  <si>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</si>
  <si>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</si>
  <si>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</si>
  <si>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</si>
  <si>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十二月</t>
  </si>
  <si>
    <t>行政區</t>
  </si>
  <si>
    <t>樓中樓</t>
  </si>
  <si>
    <r>
      <t>總銷售金額 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</si>
  <si>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>總銷售金   額(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</si>
  <si>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 xml:space="preserve">地　　坪      (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</si>
  <si>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銷售面積      (</t>
    </r>
    <r>
      <rPr>
        <sz val="12"/>
        <rFont val="Times New Roman"/>
        <family val="1"/>
      </rPr>
      <t xml:space="preserve"> 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</si>
  <si>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</si>
  <si>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r>
      <t>總樓地板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</si>
  <si>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t>月 份</t>
  </si>
  <si>
    <t>區 分</t>
  </si>
  <si>
    <t>合 計</t>
  </si>
  <si>
    <t>6R</t>
  </si>
  <si>
    <t>備註</t>
  </si>
  <si>
    <t>區分</t>
  </si>
  <si>
    <t>透天</t>
  </si>
  <si>
    <t>大樓</t>
  </si>
  <si>
    <r>
      <t>地坪(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</si>
  <si>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銷售面積
(</t>
    </r>
    <r>
      <rPr>
        <sz val="12"/>
        <rFont val="Times New Roman"/>
        <family val="1"/>
      </rPr>
      <t xml:space="preserve"> 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>)</t>
    </r>
  </si>
  <si>
    <r>
      <t>總樓地板面積(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</si>
  <si>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t>總銷售金額(萬元)</t>
  </si>
  <si>
    <r>
      <t>總樓地板
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</si>
  <si>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t>總銷售金　額(萬元)</t>
  </si>
  <si>
    <r>
      <t>銷售面積(M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</si>
  <si>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t>透                          天</t>
  </si>
  <si>
    <t>大                                              樓</t>
  </si>
  <si>
    <t>大                                         樓</t>
  </si>
  <si>
    <t>透                                    天</t>
  </si>
  <si>
    <t>高雄市不動產開發商業同業公會</t>
  </si>
  <si>
    <t xml:space="preserve"> </t>
  </si>
  <si>
    <t>仁武區會員申報開工統計表</t>
  </si>
  <si>
    <t>大社區會員申報開工統計表</t>
  </si>
  <si>
    <t>岡山區會員申報開工統計表</t>
  </si>
  <si>
    <t>路竹區會員申報開工統計表</t>
  </si>
  <si>
    <t>阿蓮區會員申報開工統計表</t>
  </si>
  <si>
    <t>田寮區會員申報開工統計表</t>
  </si>
  <si>
    <t>燕巢區會員申報開工統計表</t>
  </si>
  <si>
    <t>橋頭區會員申報開工統計表</t>
  </si>
  <si>
    <t>梓官區會員申報開工統計表</t>
  </si>
  <si>
    <t>彌陀區會員申報開工統計表</t>
  </si>
  <si>
    <t>永安區會員申報開工統計表</t>
  </si>
  <si>
    <t>湖內區會員申報開工統計表</t>
  </si>
  <si>
    <t>鳳山區會員申報開工統計表</t>
  </si>
  <si>
    <t>大寮區會員申報開工統計表</t>
  </si>
  <si>
    <t>林園區會員申報開工統計表</t>
  </si>
  <si>
    <t>鳥松區會員申報開工統計表</t>
  </si>
  <si>
    <t>大樹區會員申報開工統計表</t>
  </si>
  <si>
    <t>旗山區會員申報開工統計表</t>
  </si>
  <si>
    <t>美濃區會員申報開工統計表</t>
  </si>
  <si>
    <t>六龜區會員申報開工統計表</t>
  </si>
  <si>
    <t>內門區會員申報開工統計表</t>
  </si>
  <si>
    <t>杉林區會員申報開工統計表</t>
  </si>
  <si>
    <t>甲仙區會員申報開工統計表</t>
  </si>
  <si>
    <t>桃源區會員申報開工統計表</t>
  </si>
  <si>
    <t>那瑪夏區會員申報開工統計表</t>
  </si>
  <si>
    <t>茂林區會員申報開工統計表</t>
  </si>
  <si>
    <t>茄萣區會員申報開工統計表</t>
  </si>
  <si>
    <t>仁武</t>
  </si>
  <si>
    <t>大社</t>
  </si>
  <si>
    <t>岡山</t>
  </si>
  <si>
    <t>路竹</t>
  </si>
  <si>
    <t>阿蓮</t>
  </si>
  <si>
    <t>田寮</t>
  </si>
  <si>
    <t>燕巢</t>
  </si>
  <si>
    <t>橋頭</t>
  </si>
  <si>
    <t>梓官</t>
  </si>
  <si>
    <t>彌陀</t>
  </si>
  <si>
    <t>永安</t>
  </si>
  <si>
    <t>湖內</t>
  </si>
  <si>
    <t>鳳山</t>
  </si>
  <si>
    <t>大寮</t>
  </si>
  <si>
    <t>林園</t>
  </si>
  <si>
    <t>鳥松</t>
  </si>
  <si>
    <t>大樹</t>
  </si>
  <si>
    <t>旗山</t>
  </si>
  <si>
    <t>美濃</t>
  </si>
  <si>
    <t>六龜</t>
  </si>
  <si>
    <t>內門</t>
  </si>
  <si>
    <t>杉林</t>
  </si>
  <si>
    <t>甲仙</t>
  </si>
  <si>
    <t>桃源</t>
  </si>
  <si>
    <t>那瑪夏</t>
  </si>
  <si>
    <t>茂林</t>
  </si>
  <si>
    <t>茄萣</t>
  </si>
  <si>
    <r>
      <t>地坪
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</si>
  <si>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t>總銷售金
額(萬元)</t>
  </si>
  <si>
    <t>合計</t>
  </si>
  <si>
    <t>二月</t>
  </si>
  <si>
    <t>一月</t>
  </si>
  <si>
    <t>樓中樓</t>
  </si>
  <si>
    <t>5R</t>
  </si>
  <si>
    <t>4R</t>
  </si>
  <si>
    <t>3R</t>
  </si>
  <si>
    <t>2R</t>
  </si>
  <si>
    <t>1R</t>
  </si>
  <si>
    <t>小計</t>
  </si>
  <si>
    <t>住宅</t>
  </si>
  <si>
    <t>店鋪</t>
  </si>
  <si>
    <t>住宅戶房數</t>
  </si>
  <si>
    <t>辦公</t>
  </si>
  <si>
    <t>總銷售金額(萬元)</t>
  </si>
  <si>
    <r>
      <t>總樓地板面積(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</si>
  <si>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r>
      <t>地坪(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</si>
  <si>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t>總戶數</t>
  </si>
  <si>
    <t>個案數</t>
  </si>
  <si>
    <r>
      <t>總銷售金   額(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</si>
  <si>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>銷售面積
(</t>
    </r>
    <r>
      <rPr>
        <sz val="12"/>
        <rFont val="Times New Roman"/>
        <family val="1"/>
      </rPr>
      <t xml:space="preserve"> 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>)</t>
    </r>
  </si>
  <si>
    <t>月 份</t>
  </si>
  <si>
    <t>透天</t>
  </si>
  <si>
    <t>大樓</t>
  </si>
  <si>
    <t>區分</t>
  </si>
  <si>
    <t>楠梓區會員申報開工統計表</t>
  </si>
  <si>
    <t>高雄市不動產開發商業同業公會</t>
  </si>
  <si>
    <t>左營區會員申報開工統計表</t>
  </si>
  <si>
    <t>鼓山區會員申報開工統計表</t>
  </si>
  <si>
    <t>三民區會員申報開工統計表</t>
  </si>
  <si>
    <t>新興區會員申報開工統計表</t>
  </si>
  <si>
    <t>苓雅區會員申報開工統計表</t>
  </si>
  <si>
    <t>前金區會員申報開工統計表</t>
  </si>
  <si>
    <t>鹽埕區會員申報開工統計表</t>
  </si>
  <si>
    <t>前鎮區會員申報開工統計表</t>
  </si>
  <si>
    <t>小港區會員申報開工統計表</t>
  </si>
  <si>
    <t>旗津區會員申報開工統計表</t>
  </si>
  <si>
    <t>楠梓</t>
  </si>
  <si>
    <t>左營</t>
  </si>
  <si>
    <t>鼓山</t>
  </si>
  <si>
    <t>三民</t>
  </si>
  <si>
    <t>新興</t>
  </si>
  <si>
    <t>苓雅</t>
  </si>
  <si>
    <t>前金</t>
  </si>
  <si>
    <t>鹽埕</t>
  </si>
  <si>
    <t>前鎮</t>
  </si>
  <si>
    <t>小港</t>
  </si>
  <si>
    <t>旗津</t>
  </si>
  <si>
    <r>
      <t>總樓地板
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</si>
  <si>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r>
      <t>銷售面積
(</t>
    </r>
    <r>
      <rPr>
        <sz val="12"/>
        <rFont val="Times New Roman"/>
        <family val="1"/>
      </rPr>
      <t xml:space="preserve"> 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</si>
  <si>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高雄市不動產開發商業同業公會</t>
    </r>
    <r>
      <rPr>
        <sz val="24"/>
        <rFont val="標楷體"/>
        <family val="4"/>
      </rPr>
      <t>113年會員申報開工各行政區統計總表-縣市合併版</t>
    </r>
  </si>
  <si>
    <t>113年</t>
  </si>
  <si>
    <t>七月</t>
  </si>
  <si>
    <t>(自113年1月1日至113年4月30日止)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</si>
</sst>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_-* #,##0.0_-;\-* #,##0.0_-;_-* &quot;-&quot;??_-;_-@_-"/>
    <numFmt numFmtId="184" formatCode="_-* #,##0_-;\-* #,##0_-;_-* &quot;-&quot;??_-;_-@_-"/>
    <numFmt numFmtId="185" formatCode="0.000_ "/>
    <numFmt numFmtId="186" formatCode="0_ "/>
    <numFmt numFmtId="187" formatCode="#,##0.0_ "/>
    <numFmt numFmtId="188" formatCode="0.0_ "/>
    <numFmt numFmtId="189" formatCode="0.0_);[Red]\(0.0\)"/>
    <numFmt numFmtId="190" formatCode="#,##0.0_);[Red]\(#,##0.0\)"/>
    <numFmt numFmtId="191" formatCode="0;_㠀"/>
    <numFmt numFmtId="192" formatCode="0;_氀"/>
    <numFmt numFmtId="193" formatCode="0.0;_氀"/>
    <numFmt numFmtId="194" formatCode="0.00;_氀"/>
    <numFmt numFmtId="195" formatCode="0;_␀"/>
    <numFmt numFmtId="196" formatCode="0;_ࠀ"/>
    <numFmt numFmtId="197" formatCode="0.0;_ࠀ"/>
    <numFmt numFmtId="198" formatCode="0.00;_ࠀ"/>
    <numFmt numFmtId="199" formatCode="_-* #,##0.000_-;\-* #,##0.000_-;_-* &quot;-&quot;??_-;_-@_-"/>
    <numFmt numFmtId="200" formatCode="#,##0.000_);[Red]\(#,##0.000\)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.000_ "/>
    <numFmt numFmtId="205" formatCode="0.000"/>
    <numFmt numFmtId="206" formatCode="0.0"/>
    <numFmt numFmtId="207" formatCode="[$-404]AM/PM\ hh:mm:ss"/>
    <numFmt numFmtId="208" formatCode="0.0000"/>
    <numFmt numFmtId="209" formatCode="0.000_);[Red]\(0.000\)"/>
    <numFmt numFmtId="210" formatCode="0.0000_);[Red]\(0.0000\)"/>
    <numFmt numFmtId="211" formatCode="m&quot;月&quot;d&quot;日&quot;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華康粗明體(P)"/>
      <family val="1"/>
    </font>
    <font>
      <sz val="14"/>
      <name val="標楷體"/>
      <family val="4"/>
    </font>
    <font>
      <sz val="24"/>
      <name val="華康正顏楷體W5"/>
      <family val="4"/>
    </font>
    <font>
      <sz val="24"/>
      <name val="標楷體"/>
      <family val="4"/>
    </font>
    <font>
      <b/>
      <sz val="12"/>
      <name val="Times New Roman"/>
      <family val="1"/>
    </font>
    <font>
      <vertAlign val="superscript"/>
      <sz val="12"/>
      <name val="華康粗明體(P)"/>
      <family val="1"/>
    </font>
    <font>
      <sz val="9"/>
      <name val="華康粗明體(P)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sz val="12"/>
      <name val="華康中圓體"/>
      <family val="3"/>
    </font>
    <font>
      <sz val="14"/>
      <name val="華康中圓體"/>
      <family val="3"/>
    </font>
    <font>
      <vertAlign val="superscript"/>
      <sz val="12"/>
      <name val="華康中圓體"/>
      <family val="3"/>
    </font>
    <font>
      <sz val="10"/>
      <name val="華康中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39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43" fontId="6" fillId="0" borderId="11" xfId="34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9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 textRotation="255" shrinkToFit="1"/>
    </xf>
    <xf numFmtId="184" fontId="6" fillId="0" borderId="16" xfId="34" applyNumberFormat="1" applyFont="1" applyBorder="1" applyAlignment="1">
      <alignment horizontal="center" vertical="center"/>
    </xf>
    <xf numFmtId="184" fontId="6" fillId="0" borderId="17" xfId="34" applyNumberFormat="1" applyFont="1" applyBorder="1" applyAlignment="1">
      <alignment horizontal="center" vertical="center"/>
    </xf>
    <xf numFmtId="184" fontId="6" fillId="0" borderId="18" xfId="34" applyNumberFormat="1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181" fontId="6" fillId="0" borderId="11" xfId="0" applyNumberFormat="1" applyFont="1" applyBorder="1" applyAlignment="1">
      <alignment horizontal="right" vertical="center"/>
    </xf>
    <xf numFmtId="181" fontId="6" fillId="0" borderId="11" xfId="34" applyNumberFormat="1" applyFont="1" applyBorder="1" applyAlignment="1">
      <alignment horizontal="right" vertical="center"/>
    </xf>
    <xf numFmtId="182" fontId="6" fillId="0" borderId="16" xfId="34" applyNumberFormat="1" applyFont="1" applyBorder="1" applyAlignment="1">
      <alignment horizontal="right" vertical="center"/>
    </xf>
    <xf numFmtId="182" fontId="6" fillId="0" borderId="17" xfId="34" applyNumberFormat="1" applyFont="1" applyBorder="1" applyAlignment="1">
      <alignment horizontal="right" vertical="center"/>
    </xf>
    <xf numFmtId="182" fontId="6" fillId="0" borderId="16" xfId="0" applyNumberFormat="1" applyFont="1" applyBorder="1" applyAlignment="1">
      <alignment horizontal="right" vertical="center"/>
    </xf>
    <xf numFmtId="0" fontId="12" fillId="13" borderId="21" xfId="0" applyFont="1" applyFill="1" applyBorder="1" applyAlignment="1">
      <alignment horizontal="distributed" vertical="center"/>
    </xf>
    <xf numFmtId="178" fontId="6" fillId="13" borderId="22" xfId="0" applyNumberFormat="1" applyFont="1" applyFill="1" applyBorder="1" applyAlignment="1">
      <alignment horizontal="center" vertical="center"/>
    </xf>
    <xf numFmtId="178" fontId="6" fillId="13" borderId="23" xfId="34" applyNumberFormat="1" applyFont="1" applyFill="1" applyBorder="1" applyAlignment="1">
      <alignment vertical="center"/>
    </xf>
    <xf numFmtId="177" fontId="6" fillId="0" borderId="17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3" fontId="6" fillId="0" borderId="11" xfId="34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43" fontId="6" fillId="13" borderId="22" xfId="34" applyFont="1" applyFill="1" applyBorder="1" applyAlignment="1">
      <alignment horizontal="center" vertical="center"/>
    </xf>
    <xf numFmtId="184" fontId="6" fillId="13" borderId="22" xfId="34" applyNumberFormat="1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182" fontId="6" fillId="9" borderId="12" xfId="34" applyNumberFormat="1" applyFont="1" applyFill="1" applyBorder="1" applyAlignment="1">
      <alignment horizontal="right" vertical="center"/>
    </xf>
    <xf numFmtId="43" fontId="6" fillId="9" borderId="12" xfId="34" applyFont="1" applyFill="1" applyBorder="1" applyAlignment="1">
      <alignment horizontal="right" vertical="center"/>
    </xf>
    <xf numFmtId="184" fontId="6" fillId="9" borderId="16" xfId="34" applyNumberFormat="1" applyFont="1" applyFill="1" applyBorder="1" applyAlignment="1">
      <alignment horizontal="right" vertical="center"/>
    </xf>
    <xf numFmtId="0" fontId="6" fillId="9" borderId="11" xfId="0" applyFont="1" applyFill="1" applyBorder="1" applyAlignment="1">
      <alignment horizontal="center" vertical="center"/>
    </xf>
    <xf numFmtId="182" fontId="6" fillId="9" borderId="12" xfId="34" applyNumberFormat="1" applyFont="1" applyFill="1" applyBorder="1" applyAlignment="1">
      <alignment horizontal="center" vertical="center"/>
    </xf>
    <xf numFmtId="184" fontId="6" fillId="9" borderId="12" xfId="34" applyNumberFormat="1" applyFont="1" applyFill="1" applyBorder="1" applyAlignment="1">
      <alignment horizontal="right" vertical="center"/>
    </xf>
    <xf numFmtId="181" fontId="6" fillId="9" borderId="12" xfId="0" applyNumberFormat="1" applyFont="1" applyFill="1" applyBorder="1" applyAlignment="1">
      <alignment horizontal="right" vertical="center"/>
    </xf>
    <xf numFmtId="182" fontId="6" fillId="9" borderId="16" xfId="0" applyNumberFormat="1" applyFont="1" applyFill="1" applyBorder="1" applyAlignment="1">
      <alignment horizontal="right" vertical="center"/>
    </xf>
    <xf numFmtId="182" fontId="6" fillId="9" borderId="12" xfId="0" applyNumberFormat="1" applyFont="1" applyFill="1" applyBorder="1" applyAlignment="1">
      <alignment horizontal="right" vertical="center"/>
    </xf>
    <xf numFmtId="43" fontId="6" fillId="0" borderId="12" xfId="34" applyFont="1" applyBorder="1" applyAlignment="1">
      <alignment horizontal="center" vertical="center"/>
    </xf>
    <xf numFmtId="184" fontId="6" fillId="0" borderId="24" xfId="34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8" fontId="6" fillId="13" borderId="26" xfId="0" applyNumberFormat="1" applyFont="1" applyFill="1" applyBorder="1" applyAlignment="1">
      <alignment horizontal="center" vertical="center"/>
    </xf>
    <xf numFmtId="184" fontId="6" fillId="13" borderId="27" xfId="34" applyNumberFormat="1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182" fontId="6" fillId="0" borderId="34" xfId="34" applyNumberFormat="1" applyFont="1" applyBorder="1" applyAlignment="1">
      <alignment horizontal="right" vertical="center"/>
    </xf>
    <xf numFmtId="182" fontId="6" fillId="0" borderId="12" xfId="34" applyNumberFormat="1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9" borderId="36" xfId="0" applyFont="1" applyFill="1" applyBorder="1" applyAlignment="1">
      <alignment horizontal="distributed" vertical="center"/>
    </xf>
    <xf numFmtId="0" fontId="6" fillId="9" borderId="37" xfId="0" applyFont="1" applyFill="1" applyBorder="1" applyAlignment="1">
      <alignment horizontal="center" vertical="center"/>
    </xf>
    <xf numFmtId="184" fontId="6" fillId="9" borderId="37" xfId="34" applyNumberFormat="1" applyFont="1" applyFill="1" applyBorder="1" applyAlignment="1">
      <alignment horizontal="center" vertical="center"/>
    </xf>
    <xf numFmtId="43" fontId="6" fillId="9" borderId="37" xfId="34" applyFont="1" applyFill="1" applyBorder="1" applyAlignment="1">
      <alignment horizontal="center" vertical="center"/>
    </xf>
    <xf numFmtId="184" fontId="6" fillId="9" borderId="38" xfId="34" applyNumberFormat="1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179" fontId="6" fillId="9" borderId="40" xfId="0" applyNumberFormat="1" applyFont="1" applyFill="1" applyBorder="1" applyAlignment="1">
      <alignment horizontal="right" vertical="center"/>
    </xf>
    <xf numFmtId="178" fontId="6" fillId="9" borderId="41" xfId="34" applyNumberFormat="1" applyFont="1" applyFill="1" applyBorder="1" applyAlignment="1">
      <alignment horizontal="right" vertical="center"/>
    </xf>
    <xf numFmtId="0" fontId="2" fillId="9" borderId="42" xfId="0" applyFont="1" applyFill="1" applyBorder="1" applyAlignment="1">
      <alignment horizontal="distributed" vertical="center"/>
    </xf>
    <xf numFmtId="0" fontId="6" fillId="9" borderId="43" xfId="0" applyFont="1" applyFill="1" applyBorder="1" applyAlignment="1">
      <alignment horizontal="center" vertical="center"/>
    </xf>
    <xf numFmtId="0" fontId="6" fillId="9" borderId="40" xfId="0" applyFont="1" applyFill="1" applyBorder="1" applyAlignment="1">
      <alignment horizontal="center" vertical="center"/>
    </xf>
    <xf numFmtId="177" fontId="6" fillId="9" borderId="40" xfId="0" applyNumberFormat="1" applyFont="1" applyFill="1" applyBorder="1" applyAlignment="1">
      <alignment horizontal="center" vertical="center"/>
    </xf>
    <xf numFmtId="178" fontId="6" fillId="9" borderId="38" xfId="0" applyNumberFormat="1" applyFont="1" applyFill="1" applyBorder="1" applyAlignment="1">
      <alignment horizontal="right" vertical="center"/>
    </xf>
    <xf numFmtId="0" fontId="6" fillId="9" borderId="44" xfId="0" applyFont="1" applyFill="1" applyBorder="1" applyAlignment="1">
      <alignment horizontal="center" vertical="center"/>
    </xf>
    <xf numFmtId="177" fontId="6" fillId="9" borderId="38" xfId="0" applyNumberFormat="1" applyFont="1" applyFill="1" applyBorder="1" applyAlignment="1">
      <alignment horizontal="right" vertical="center"/>
    </xf>
    <xf numFmtId="181" fontId="6" fillId="9" borderId="40" xfId="34" applyNumberFormat="1" applyFont="1" applyFill="1" applyBorder="1" applyAlignment="1">
      <alignment horizontal="right" vertical="center"/>
    </xf>
    <xf numFmtId="0" fontId="2" fillId="8" borderId="36" xfId="0" applyFont="1" applyFill="1" applyBorder="1" applyAlignment="1">
      <alignment horizontal="distributed" vertical="center"/>
    </xf>
    <xf numFmtId="0" fontId="6" fillId="8" borderId="37" xfId="0" applyFont="1" applyFill="1" applyBorder="1" applyAlignment="1">
      <alignment horizontal="center" vertical="center"/>
    </xf>
    <xf numFmtId="184" fontId="6" fillId="8" borderId="38" xfId="34" applyNumberFormat="1" applyFont="1" applyFill="1" applyBorder="1" applyAlignment="1">
      <alignment horizontal="right" vertical="center"/>
    </xf>
    <xf numFmtId="0" fontId="6" fillId="8" borderId="39" xfId="0" applyFont="1" applyFill="1" applyBorder="1" applyAlignment="1">
      <alignment horizontal="center" vertical="center"/>
    </xf>
    <xf numFmtId="179" fontId="6" fillId="8" borderId="40" xfId="0" applyNumberFormat="1" applyFont="1" applyFill="1" applyBorder="1" applyAlignment="1">
      <alignment horizontal="right" vertical="center"/>
    </xf>
    <xf numFmtId="178" fontId="6" fillId="8" borderId="41" xfId="34" applyNumberFormat="1" applyFont="1" applyFill="1" applyBorder="1" applyAlignment="1">
      <alignment horizontal="right" vertical="center"/>
    </xf>
    <xf numFmtId="0" fontId="2" fillId="8" borderId="42" xfId="0" applyFont="1" applyFill="1" applyBorder="1" applyAlignment="1">
      <alignment horizontal="distributed" vertical="center"/>
    </xf>
    <xf numFmtId="0" fontId="6" fillId="8" borderId="43" xfId="0" applyFont="1" applyFill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/>
    </xf>
    <xf numFmtId="177" fontId="6" fillId="8" borderId="40" xfId="0" applyNumberFormat="1" applyFont="1" applyFill="1" applyBorder="1" applyAlignment="1">
      <alignment horizontal="center" vertical="center"/>
    </xf>
    <xf numFmtId="178" fontId="6" fillId="8" borderId="38" xfId="0" applyNumberFormat="1" applyFont="1" applyFill="1" applyBorder="1" applyAlignment="1">
      <alignment horizontal="right" vertical="center"/>
    </xf>
    <xf numFmtId="0" fontId="6" fillId="8" borderId="45" xfId="0" applyFont="1" applyFill="1" applyBorder="1" applyAlignment="1">
      <alignment horizontal="center" vertical="center"/>
    </xf>
    <xf numFmtId="179" fontId="6" fillId="8" borderId="37" xfId="0" applyNumberFormat="1" applyFont="1" applyFill="1" applyBorder="1" applyAlignment="1">
      <alignment horizontal="right" vertical="center"/>
    </xf>
    <xf numFmtId="178" fontId="6" fillId="8" borderId="46" xfId="34" applyNumberFormat="1" applyFont="1" applyFill="1" applyBorder="1" applyAlignment="1">
      <alignment horizontal="right" vertical="center"/>
    </xf>
    <xf numFmtId="0" fontId="6" fillId="8" borderId="44" xfId="0" applyFont="1" applyFill="1" applyBorder="1" applyAlignment="1">
      <alignment horizontal="center" vertical="center"/>
    </xf>
    <xf numFmtId="177" fontId="6" fillId="8" borderId="38" xfId="0" applyNumberFormat="1" applyFont="1" applyFill="1" applyBorder="1" applyAlignment="1">
      <alignment horizontal="right" vertical="center"/>
    </xf>
    <xf numFmtId="43" fontId="6" fillId="8" borderId="40" xfId="34" applyFont="1" applyFill="1" applyBorder="1" applyAlignment="1">
      <alignment horizontal="right" vertical="center"/>
    </xf>
    <xf numFmtId="182" fontId="6" fillId="8" borderId="38" xfId="34" applyNumberFormat="1" applyFont="1" applyFill="1" applyBorder="1" applyAlignment="1">
      <alignment horizontal="right" vertical="center"/>
    </xf>
    <xf numFmtId="0" fontId="12" fillId="8" borderId="10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182" fontId="6" fillId="8" borderId="12" xfId="34" applyNumberFormat="1" applyFont="1" applyFill="1" applyBorder="1" applyAlignment="1">
      <alignment horizontal="right" vertical="center"/>
    </xf>
    <xf numFmtId="43" fontId="6" fillId="8" borderId="12" xfId="34" applyFont="1" applyFill="1" applyBorder="1" applyAlignment="1">
      <alignment horizontal="right" vertical="center"/>
    </xf>
    <xf numFmtId="184" fontId="6" fillId="8" borderId="16" xfId="34" applyNumberFormat="1" applyFont="1" applyFill="1" applyBorder="1" applyAlignment="1">
      <alignment horizontal="right" vertical="center"/>
    </xf>
    <xf numFmtId="0" fontId="6" fillId="8" borderId="11" xfId="0" applyFont="1" applyFill="1" applyBorder="1" applyAlignment="1">
      <alignment horizontal="center" vertical="center"/>
    </xf>
    <xf numFmtId="182" fontId="6" fillId="8" borderId="12" xfId="34" applyNumberFormat="1" applyFont="1" applyFill="1" applyBorder="1" applyAlignment="1">
      <alignment horizontal="center" vertical="center"/>
    </xf>
    <xf numFmtId="184" fontId="6" fillId="8" borderId="12" xfId="34" applyNumberFormat="1" applyFont="1" applyFill="1" applyBorder="1" applyAlignment="1">
      <alignment horizontal="right" vertical="center"/>
    </xf>
    <xf numFmtId="178" fontId="11" fillId="8" borderId="47" xfId="34" applyNumberFormat="1" applyFont="1" applyFill="1" applyBorder="1" applyAlignment="1">
      <alignment horizontal="right" vertical="center"/>
    </xf>
    <xf numFmtId="181" fontId="6" fillId="8" borderId="12" xfId="0" applyNumberFormat="1" applyFont="1" applyFill="1" applyBorder="1" applyAlignment="1">
      <alignment horizontal="right" vertical="center"/>
    </xf>
    <xf numFmtId="182" fontId="6" fillId="8" borderId="16" xfId="0" applyNumberFormat="1" applyFont="1" applyFill="1" applyBorder="1" applyAlignment="1">
      <alignment horizontal="right" vertical="center"/>
    </xf>
    <xf numFmtId="182" fontId="6" fillId="8" borderId="12" xfId="0" applyNumberFormat="1" applyFont="1" applyFill="1" applyBorder="1" applyAlignment="1">
      <alignment horizontal="right" vertical="center"/>
    </xf>
    <xf numFmtId="0" fontId="12" fillId="8" borderId="14" xfId="0" applyFont="1" applyFill="1" applyBorder="1" applyAlignment="1">
      <alignment horizontal="center" vertical="center"/>
    </xf>
    <xf numFmtId="184" fontId="6" fillId="8" borderId="47" xfId="34" applyNumberFormat="1" applyFont="1" applyFill="1" applyBorder="1" applyAlignment="1">
      <alignment horizontal="center" vertical="center"/>
    </xf>
    <xf numFmtId="178" fontId="6" fillId="8" borderId="47" xfId="34" applyNumberFormat="1" applyFont="1" applyFill="1" applyBorder="1" applyAlignment="1">
      <alignment horizontal="right" vertical="center"/>
    </xf>
    <xf numFmtId="178" fontId="11" fillId="8" borderId="47" xfId="0" applyNumberFormat="1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/>
    </xf>
    <xf numFmtId="182" fontId="6" fillId="8" borderId="48" xfId="34" applyNumberFormat="1" applyFont="1" applyFill="1" applyBorder="1" applyAlignment="1">
      <alignment horizontal="right" vertical="center"/>
    </xf>
    <xf numFmtId="181" fontId="6" fillId="8" borderId="48" xfId="0" applyNumberFormat="1" applyFont="1" applyFill="1" applyBorder="1" applyAlignment="1">
      <alignment horizontal="right" vertical="center"/>
    </xf>
    <xf numFmtId="182" fontId="6" fillId="8" borderId="49" xfId="0" applyNumberFormat="1" applyFont="1" applyFill="1" applyBorder="1" applyAlignment="1">
      <alignment horizontal="right" vertical="center"/>
    </xf>
    <xf numFmtId="0" fontId="6" fillId="8" borderId="15" xfId="0" applyFont="1" applyFill="1" applyBorder="1" applyAlignment="1">
      <alignment horizontal="center" vertical="center"/>
    </xf>
    <xf numFmtId="182" fontId="6" fillId="8" borderId="48" xfId="34" applyNumberFormat="1" applyFont="1" applyFill="1" applyBorder="1" applyAlignment="1">
      <alignment horizontal="center" vertical="center"/>
    </xf>
    <xf numFmtId="182" fontId="6" fillId="8" borderId="48" xfId="0" applyNumberFormat="1" applyFont="1" applyFill="1" applyBorder="1" applyAlignment="1">
      <alignment horizontal="right" vertical="center"/>
    </xf>
    <xf numFmtId="0" fontId="12" fillId="9" borderId="47" xfId="0" applyFont="1" applyFill="1" applyBorder="1" applyAlignment="1">
      <alignment horizontal="distributed" vertical="center"/>
    </xf>
    <xf numFmtId="181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43" fontId="6" fillId="0" borderId="11" xfId="34" applyFont="1" applyBorder="1" applyAlignment="1">
      <alignment horizontal="right" vertical="center"/>
    </xf>
    <xf numFmtId="184" fontId="6" fillId="0" borderId="16" xfId="34" applyNumberFormat="1" applyFont="1" applyBorder="1" applyAlignment="1">
      <alignment horizontal="right" vertical="center"/>
    </xf>
    <xf numFmtId="184" fontId="6" fillId="0" borderId="17" xfId="34" applyNumberFormat="1" applyFont="1" applyBorder="1" applyAlignment="1">
      <alignment horizontal="right" vertical="center"/>
    </xf>
    <xf numFmtId="181" fontId="6" fillId="9" borderId="12" xfId="34" applyNumberFormat="1" applyFont="1" applyFill="1" applyBorder="1" applyAlignment="1">
      <alignment horizontal="right" vertical="center"/>
    </xf>
    <xf numFmtId="182" fontId="6" fillId="9" borderId="16" xfId="34" applyNumberFormat="1" applyFont="1" applyFill="1" applyBorder="1" applyAlignment="1">
      <alignment horizontal="right" vertical="center"/>
    </xf>
    <xf numFmtId="181" fontId="6" fillId="8" borderId="12" xfId="34" applyNumberFormat="1" applyFont="1" applyFill="1" applyBorder="1" applyAlignment="1">
      <alignment horizontal="right" vertical="center"/>
    </xf>
    <xf numFmtId="182" fontId="6" fillId="8" borderId="16" xfId="34" applyNumberFormat="1" applyFont="1" applyFill="1" applyBorder="1" applyAlignment="1">
      <alignment horizontal="right" vertical="center"/>
    </xf>
    <xf numFmtId="181" fontId="6" fillId="0" borderId="5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distributed" vertical="center"/>
    </xf>
    <xf numFmtId="0" fontId="12" fillId="0" borderId="12" xfId="0" applyFont="1" applyBorder="1" applyAlignment="1">
      <alignment horizontal="center" vertical="center" textRotation="255"/>
    </xf>
    <xf numFmtId="0" fontId="12" fillId="0" borderId="51" xfId="0" applyFont="1" applyBorder="1" applyAlignment="1">
      <alignment horizontal="center" vertical="center" textRotation="255"/>
    </xf>
    <xf numFmtId="0" fontId="12" fillId="0" borderId="5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255"/>
    </xf>
    <xf numFmtId="0" fontId="12" fillId="0" borderId="51" xfId="0" applyFont="1" applyBorder="1" applyAlignment="1">
      <alignment horizontal="distributed" vertical="center"/>
    </xf>
    <xf numFmtId="0" fontId="12" fillId="0" borderId="5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53" xfId="0" applyFont="1" applyBorder="1" applyAlignment="1">
      <alignment horizontal="distributed" vertical="center"/>
    </xf>
    <xf numFmtId="0" fontId="12" fillId="0" borderId="47" xfId="0" applyFont="1" applyBorder="1" applyAlignment="1">
      <alignment horizontal="distributed" vertical="center"/>
    </xf>
    <xf numFmtId="0" fontId="12" fillId="0" borderId="48" xfId="0" applyFont="1" applyBorder="1" applyAlignment="1">
      <alignment horizontal="center" vertical="center" textRotation="255"/>
    </xf>
    <xf numFmtId="0" fontId="13" fillId="0" borderId="54" xfId="0" applyFont="1" applyBorder="1" applyAlignment="1">
      <alignment horizontal="distributed" vertical="center"/>
    </xf>
    <xf numFmtId="0" fontId="13" fillId="0" borderId="55" xfId="0" applyFont="1" applyBorder="1" applyAlignment="1">
      <alignment horizontal="distributed" vertical="center"/>
    </xf>
    <xf numFmtId="0" fontId="13" fillId="0" borderId="56" xfId="0" applyFont="1" applyBorder="1" applyAlignment="1">
      <alignment horizontal="distributed" vertical="center"/>
    </xf>
    <xf numFmtId="0" fontId="13" fillId="0" borderId="57" xfId="0" applyFont="1" applyBorder="1" applyAlignment="1">
      <alignment horizontal="distributed" vertical="center"/>
    </xf>
    <xf numFmtId="0" fontId="13" fillId="0" borderId="58" xfId="0" applyFont="1" applyBorder="1" applyAlignment="1">
      <alignment horizontal="distributed" vertical="center"/>
    </xf>
    <xf numFmtId="0" fontId="13" fillId="0" borderId="59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distributed" vertical="center" textRotation="255"/>
    </xf>
    <xf numFmtId="0" fontId="12" fillId="0" borderId="62" xfId="0" applyFont="1" applyBorder="1" applyAlignment="1">
      <alignment horizontal="distributed" vertical="center" textRotation="255"/>
    </xf>
    <xf numFmtId="0" fontId="12" fillId="0" borderId="63" xfId="0" applyFont="1" applyBorder="1" applyAlignment="1">
      <alignment horizontal="center" vertical="center" textRotation="255"/>
    </xf>
    <xf numFmtId="0" fontId="12" fillId="0" borderId="64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3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distributed" vertical="center"/>
    </xf>
    <xf numFmtId="0" fontId="5" fillId="0" borderId="0" xfId="33" applyFont="1" applyFill="1" applyBorder="1" applyAlignment="1">
      <alignment horizontal="left" vertical="center"/>
      <protection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48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2" fillId="0" borderId="73" xfId="0" applyFont="1" applyBorder="1" applyAlignment="1">
      <alignment horizontal="center" vertical="center" textRotation="255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52" xfId="0" applyFont="1" applyBorder="1" applyAlignment="1">
      <alignment horizontal="center" vertical="center" textRotation="255"/>
    </xf>
    <xf numFmtId="43" fontId="6" fillId="8" borderId="37" xfId="34" applyFont="1" applyFill="1" applyBorder="1" applyAlignment="1">
      <alignment horizontal="right" vertical="center"/>
    </xf>
    <xf numFmtId="43" fontId="6" fillId="8" borderId="12" xfId="34" applyNumberFormat="1" applyFont="1" applyFill="1" applyBorder="1" applyAlignment="1">
      <alignment horizontal="righ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3&#24180;&#24230;&#21508;&#34892;&#25919;&#21312;&#26371;&#21729;&#30003;&#22577;&#38283;&#24037;&#32113;&#35336;&#34920;(&#21508;&#26376;&#12289;&#21312;&#20998;&#35336;&#33609;&#31295;..)-&#32291;&#24066;&#21512;&#20341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 "/>
      <sheetName val="4月"/>
      <sheetName val="5月 "/>
      <sheetName val="6月"/>
      <sheetName val="7月 "/>
      <sheetName val="8月"/>
      <sheetName val="9月"/>
      <sheetName val="10月"/>
      <sheetName val="11月"/>
      <sheetName val="12月"/>
    </sheetNames>
    <sheetDataSet>
      <sheetData sheetId="0">
        <row r="10"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</sheetData>
      <sheetData sheetId="1"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0</v>
          </cell>
          <cell r="W126">
            <v>12</v>
          </cell>
          <cell r="X126">
            <v>12</v>
          </cell>
          <cell r="Y126">
            <v>1012</v>
          </cell>
          <cell r="Z126">
            <v>2401.95</v>
          </cell>
          <cell r="AA126">
            <v>18000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7"/>
  <sheetViews>
    <sheetView tabSelected="1" zoomScale="70" zoomScaleNormal="70" zoomScalePageLayoutView="0" workbookViewId="0" topLeftCell="A1">
      <selection activeCell="E5" sqref="E5:K5"/>
    </sheetView>
  </sheetViews>
  <sheetFormatPr defaultColWidth="0" defaultRowHeight="16.5"/>
  <cols>
    <col min="1" max="1" width="7.625" style="26" customWidth="1"/>
    <col min="2" max="5" width="5.375" style="0" customWidth="1"/>
    <col min="6" max="7" width="7.50390625" style="0" bestFit="1" customWidth="1"/>
    <col min="8" max="8" width="6.75390625" style="0" customWidth="1"/>
    <col min="9" max="11" width="5.375" style="0" customWidth="1"/>
    <col min="12" max="12" width="8.625" style="0" customWidth="1"/>
    <col min="13" max="13" width="15.75390625" style="16" bestFit="1" customWidth="1"/>
    <col min="14" max="14" width="14.625" style="0" bestFit="1" customWidth="1"/>
    <col min="15" max="15" width="13.75390625" style="0" customWidth="1"/>
    <col min="16" max="16" width="5.25390625" style="35" customWidth="1"/>
    <col min="17" max="17" width="4.75390625" style="0" customWidth="1"/>
    <col min="18" max="18" width="6.75390625" style="0" customWidth="1"/>
    <col min="19" max="19" width="7.875" style="0" customWidth="1"/>
    <col min="20" max="20" width="13.75390625" style="0" customWidth="1"/>
    <col min="21" max="21" width="12.375" style="0" customWidth="1"/>
    <col min="22" max="22" width="13.25390625" style="0" customWidth="1"/>
    <col min="23" max="23" width="9.75390625" style="0" customWidth="1"/>
    <col min="24" max="24" width="8.875" style="0" customWidth="1"/>
    <col min="25" max="16384" width="0" style="0" hidden="1" customWidth="1"/>
  </cols>
  <sheetData>
    <row r="1" spans="1:24" ht="33.75" customHeight="1">
      <c r="A1" s="177" t="s">
        <v>161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  <c r="P1" s="178"/>
      <c r="Q1" s="178"/>
      <c r="R1" s="178"/>
      <c r="S1" s="178"/>
      <c r="T1" s="178"/>
      <c r="U1" s="178"/>
      <c r="V1" s="178"/>
      <c r="W1" s="178"/>
      <c r="X1" s="15"/>
    </row>
    <row r="2" spans="1:23" ht="22.5" customHeight="1" thickBot="1">
      <c r="A2" s="189" t="str">
        <f>'楠梓 '!A2:V2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2"/>
    </row>
    <row r="3" spans="1:23" s="28" customFormat="1" ht="27" customHeight="1">
      <c r="A3" s="27" t="s">
        <v>35</v>
      </c>
      <c r="B3" s="182" t="s">
        <v>41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  <c r="O3" s="184"/>
      <c r="P3" s="185" t="s">
        <v>40</v>
      </c>
      <c r="Q3" s="186"/>
      <c r="R3" s="186"/>
      <c r="S3" s="186"/>
      <c r="T3" s="186"/>
      <c r="U3" s="186"/>
      <c r="V3" s="187"/>
      <c r="W3" s="179" t="s">
        <v>38</v>
      </c>
    </row>
    <row r="4" spans="1:23" s="3" customFormat="1" ht="24.75" customHeight="1">
      <c r="A4" s="190" t="s">
        <v>26</v>
      </c>
      <c r="B4" s="192" t="s">
        <v>1</v>
      </c>
      <c r="C4" s="175" t="s">
        <v>9</v>
      </c>
      <c r="D4" s="175"/>
      <c r="E4" s="175"/>
      <c r="F4" s="175"/>
      <c r="G4" s="175"/>
      <c r="H4" s="175"/>
      <c r="I4" s="175"/>
      <c r="J4" s="175"/>
      <c r="K4" s="175"/>
      <c r="L4" s="176"/>
      <c r="M4" s="168" t="s">
        <v>46</v>
      </c>
      <c r="N4" s="172" t="s">
        <v>48</v>
      </c>
      <c r="O4" s="164" t="s">
        <v>47</v>
      </c>
      <c r="P4" s="174" t="s">
        <v>1</v>
      </c>
      <c r="Q4" s="165" t="s">
        <v>9</v>
      </c>
      <c r="R4" s="165"/>
      <c r="S4" s="165"/>
      <c r="T4" s="163" t="s">
        <v>109</v>
      </c>
      <c r="U4" s="163" t="s">
        <v>46</v>
      </c>
      <c r="V4" s="188" t="s">
        <v>110</v>
      </c>
      <c r="W4" s="180"/>
    </row>
    <row r="5" spans="1:23" s="3" customFormat="1" ht="24.75" customHeight="1">
      <c r="A5" s="190"/>
      <c r="B5" s="192"/>
      <c r="C5" s="166" t="s">
        <v>10</v>
      </c>
      <c r="D5" s="181" t="s">
        <v>6</v>
      </c>
      <c r="E5" s="169" t="s">
        <v>11</v>
      </c>
      <c r="F5" s="170"/>
      <c r="G5" s="170"/>
      <c r="H5" s="170"/>
      <c r="I5" s="170"/>
      <c r="J5" s="170"/>
      <c r="K5" s="171"/>
      <c r="L5" s="166" t="s">
        <v>12</v>
      </c>
      <c r="M5" s="163"/>
      <c r="N5" s="173"/>
      <c r="O5" s="164"/>
      <c r="P5" s="174"/>
      <c r="Q5" s="166" t="s">
        <v>10</v>
      </c>
      <c r="R5" s="166" t="s">
        <v>13</v>
      </c>
      <c r="S5" s="166" t="s">
        <v>12</v>
      </c>
      <c r="T5" s="163"/>
      <c r="U5" s="163"/>
      <c r="V5" s="188"/>
      <c r="W5" s="180"/>
    </row>
    <row r="6" spans="1:23" s="3" customFormat="1" ht="28.5" customHeight="1">
      <c r="A6" s="191"/>
      <c r="B6" s="193"/>
      <c r="C6" s="166"/>
      <c r="D6" s="167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30" t="s">
        <v>27</v>
      </c>
      <c r="L6" s="167"/>
      <c r="M6" s="163"/>
      <c r="N6" s="168"/>
      <c r="O6" s="164"/>
      <c r="P6" s="174"/>
      <c r="Q6" s="166"/>
      <c r="R6" s="166"/>
      <c r="S6" s="166"/>
      <c r="T6" s="163"/>
      <c r="U6" s="163"/>
      <c r="V6" s="188"/>
      <c r="W6" s="180"/>
    </row>
    <row r="7" spans="1:23" s="3" customFormat="1" ht="28.5" customHeight="1">
      <c r="A7" s="56" t="s">
        <v>148</v>
      </c>
      <c r="B7" s="57">
        <f>'楠梓 '!B19</f>
        <v>1</v>
      </c>
      <c r="C7" s="57">
        <f>'楠梓 '!C19</f>
        <v>0</v>
      </c>
      <c r="D7" s="57">
        <f>'楠梓 '!D19</f>
        <v>0</v>
      </c>
      <c r="E7" s="57">
        <f>'楠梓 '!E19</f>
        <v>0</v>
      </c>
      <c r="F7" s="57">
        <f>'楠梓 '!F19</f>
        <v>24</v>
      </c>
      <c r="G7" s="57">
        <f>'楠梓 '!G19</f>
        <v>150</v>
      </c>
      <c r="H7" s="57">
        <f>'楠梓 '!H19</f>
        <v>0</v>
      </c>
      <c r="I7" s="57">
        <f>'楠梓 '!I19</f>
        <v>0</v>
      </c>
      <c r="J7" s="57">
        <f>'楠梓 '!J19</f>
        <v>0</v>
      </c>
      <c r="K7" s="57">
        <f>'楠梓 '!K19</f>
        <v>0</v>
      </c>
      <c r="L7" s="63">
        <f>'楠梓 '!L19</f>
        <v>174</v>
      </c>
      <c r="M7" s="59">
        <f>'楠梓 '!M19</f>
        <v>22544.76</v>
      </c>
      <c r="N7" s="59">
        <f>'楠梓 '!N19</f>
        <v>22544.76</v>
      </c>
      <c r="O7" s="60">
        <f>'楠梓 '!O19</f>
        <v>210000</v>
      </c>
      <c r="P7" s="61">
        <f>'楠梓 '!P19</f>
        <v>2</v>
      </c>
      <c r="Q7" s="57">
        <f>'楠梓 '!Q19</f>
        <v>0</v>
      </c>
      <c r="R7" s="57">
        <f>'楠梓 '!R19</f>
        <v>22</v>
      </c>
      <c r="S7" s="62">
        <f>'楠梓 '!S19</f>
        <v>22</v>
      </c>
      <c r="T7" s="59">
        <f>'楠梓 '!T19</f>
        <v>2099</v>
      </c>
      <c r="U7" s="59">
        <f>'楠梓 '!U19</f>
        <v>4118.12</v>
      </c>
      <c r="V7" s="63">
        <f>'楠梓 '!V19</f>
        <v>60000</v>
      </c>
      <c r="W7" s="152"/>
    </row>
    <row r="8" spans="1:23" s="3" customFormat="1" ht="28.5" customHeight="1">
      <c r="A8" s="56" t="s">
        <v>149</v>
      </c>
      <c r="B8" s="57">
        <f>'左營'!B19</f>
        <v>1</v>
      </c>
      <c r="C8" s="57">
        <f>'左營'!C19</f>
        <v>0</v>
      </c>
      <c r="D8" s="57">
        <f>'左營'!D19</f>
        <v>0</v>
      </c>
      <c r="E8" s="57">
        <f>'左營'!E19</f>
        <v>0</v>
      </c>
      <c r="F8" s="57">
        <f>'左營'!F19</f>
        <v>0</v>
      </c>
      <c r="G8" s="57">
        <f>'左營'!G19</f>
        <v>116</v>
      </c>
      <c r="H8" s="57">
        <f>'左營'!H19</f>
        <v>130</v>
      </c>
      <c r="I8" s="57">
        <f>'左營'!I19</f>
        <v>0</v>
      </c>
      <c r="J8" s="57">
        <f>'左營'!J19</f>
        <v>0</v>
      </c>
      <c r="K8" s="57">
        <f>'左營'!K19</f>
        <v>0</v>
      </c>
      <c r="L8" s="58">
        <f>'左營'!L19</f>
        <v>246</v>
      </c>
      <c r="M8" s="59">
        <f>'左營'!M19</f>
        <v>55173.7</v>
      </c>
      <c r="N8" s="59">
        <f>'左營'!N19</f>
        <v>57854.82</v>
      </c>
      <c r="O8" s="60">
        <f>'左營'!O19</f>
        <v>880000</v>
      </c>
      <c r="P8" s="61">
        <f>'左營'!P19</f>
        <v>0</v>
      </c>
      <c r="Q8" s="57">
        <f>'左營'!Q19</f>
        <v>0</v>
      </c>
      <c r="R8" s="57">
        <f>'左營'!R19</f>
        <v>0</v>
      </c>
      <c r="S8" s="62">
        <f>'左營'!S19</f>
        <v>0</v>
      </c>
      <c r="T8" s="64">
        <f>'左營'!T19</f>
        <v>0</v>
      </c>
      <c r="U8" s="64">
        <f>'左營'!U19</f>
        <v>0</v>
      </c>
      <c r="V8" s="66">
        <f>'左營'!V19</f>
        <v>0</v>
      </c>
      <c r="W8" s="152"/>
    </row>
    <row r="9" spans="1:23" s="3" customFormat="1" ht="28.5" customHeight="1">
      <c r="A9" s="56" t="s">
        <v>150</v>
      </c>
      <c r="B9" s="57">
        <f>'鼓山'!B19</f>
        <v>2</v>
      </c>
      <c r="C9" s="57">
        <f>'鼓山'!C19</f>
        <v>6</v>
      </c>
      <c r="D9" s="57">
        <f>'鼓山'!D19</f>
        <v>0</v>
      </c>
      <c r="E9" s="57">
        <f>'鼓山'!E19</f>
        <v>0</v>
      </c>
      <c r="F9" s="57">
        <f>'鼓山'!F19</f>
        <v>0</v>
      </c>
      <c r="G9" s="57">
        <f>'鼓山'!G19</f>
        <v>169</v>
      </c>
      <c r="H9" s="57">
        <f>'鼓山'!H19</f>
        <v>194</v>
      </c>
      <c r="I9" s="57">
        <f>'鼓山'!I19</f>
        <v>0</v>
      </c>
      <c r="J9" s="57">
        <f>'鼓山'!J19</f>
        <v>0</v>
      </c>
      <c r="K9" s="57">
        <f>'鼓山'!K19</f>
        <v>0</v>
      </c>
      <c r="L9" s="63">
        <f>'鼓山'!L19</f>
        <v>369</v>
      </c>
      <c r="M9" s="59">
        <f>'鼓山'!M19</f>
        <v>77159.56</v>
      </c>
      <c r="N9" s="59">
        <f>'鼓山'!N19</f>
        <v>79253.46</v>
      </c>
      <c r="O9" s="60">
        <f>'鼓山'!O19</f>
        <v>1419000</v>
      </c>
      <c r="P9" s="61">
        <f>'鼓山'!P19</f>
        <v>0</v>
      </c>
      <c r="Q9" s="57">
        <f>'鼓山'!Q19</f>
        <v>0</v>
      </c>
      <c r="R9" s="57">
        <f>'鼓山'!R19</f>
        <v>0</v>
      </c>
      <c r="S9" s="62">
        <f>'鼓山'!S19</f>
        <v>0</v>
      </c>
      <c r="T9" s="64">
        <f>'鼓山'!T19</f>
        <v>0</v>
      </c>
      <c r="U9" s="64">
        <f>'鼓山'!U19</f>
        <v>0</v>
      </c>
      <c r="V9" s="66">
        <f>'鼓山'!V19</f>
        <v>0</v>
      </c>
      <c r="W9" s="152"/>
    </row>
    <row r="10" spans="1:23" s="3" customFormat="1" ht="28.5" customHeight="1">
      <c r="A10" s="56" t="s">
        <v>151</v>
      </c>
      <c r="B10" s="57">
        <f>'三民'!B19</f>
        <v>4</v>
      </c>
      <c r="C10" s="57">
        <f>'三民'!C19</f>
        <v>7</v>
      </c>
      <c r="D10" s="57">
        <f>'三民'!D19</f>
        <v>0</v>
      </c>
      <c r="E10" s="57">
        <f>'三民'!E19</f>
        <v>0</v>
      </c>
      <c r="F10" s="57">
        <f>'三民'!F19</f>
        <v>308</v>
      </c>
      <c r="G10" s="57">
        <f>'三民'!G19</f>
        <v>267</v>
      </c>
      <c r="H10" s="57">
        <f>'三民'!H19</f>
        <v>0</v>
      </c>
      <c r="I10" s="57">
        <f>'三民'!I19</f>
        <v>0</v>
      </c>
      <c r="J10" s="57">
        <f>'三民'!J19</f>
        <v>0</v>
      </c>
      <c r="K10" s="57">
        <f>'三民'!K19</f>
        <v>0</v>
      </c>
      <c r="L10" s="58">
        <f>'三民'!L19</f>
        <v>582</v>
      </c>
      <c r="M10" s="59">
        <f>'三民'!M19</f>
        <v>74019.34</v>
      </c>
      <c r="N10" s="59">
        <f>'三民'!N19</f>
        <v>78056.43000000001</v>
      </c>
      <c r="O10" s="60">
        <f>'三民'!O19</f>
        <v>900000</v>
      </c>
      <c r="P10" s="61">
        <f>'三民'!P19</f>
        <v>1</v>
      </c>
      <c r="Q10" s="57">
        <f>'三民'!Q19</f>
        <v>0</v>
      </c>
      <c r="R10" s="57">
        <f>'三民'!R19</f>
        <v>47</v>
      </c>
      <c r="S10" s="62">
        <f>'三民'!S19</f>
        <v>47</v>
      </c>
      <c r="T10" s="59">
        <f>'三民'!T19</f>
        <v>4956.39</v>
      </c>
      <c r="U10" s="59">
        <f>'三民'!U19</f>
        <v>12828.69</v>
      </c>
      <c r="V10" s="63">
        <f>'三民'!V19</f>
        <v>140000</v>
      </c>
      <c r="W10" s="152"/>
    </row>
    <row r="11" spans="1:23" s="3" customFormat="1" ht="28.5" customHeight="1">
      <c r="A11" s="56" t="s">
        <v>152</v>
      </c>
      <c r="B11" s="57">
        <f>'新興 '!B19</f>
        <v>1</v>
      </c>
      <c r="C11" s="57">
        <f>'新興 '!C19</f>
        <v>2</v>
      </c>
      <c r="D11" s="57">
        <f>'新興 '!D19</f>
        <v>0</v>
      </c>
      <c r="E11" s="57">
        <f>'新興 '!E19</f>
        <v>0</v>
      </c>
      <c r="F11" s="57">
        <f>'新興 '!F19</f>
        <v>50</v>
      </c>
      <c r="G11" s="57">
        <f>'新興 '!G19</f>
        <v>6</v>
      </c>
      <c r="H11" s="57">
        <f>'新興 '!H19</f>
        <v>0</v>
      </c>
      <c r="I11" s="57">
        <f>'新興 '!I19</f>
        <v>0</v>
      </c>
      <c r="J11" s="57">
        <f>'新興 '!J19</f>
        <v>0</v>
      </c>
      <c r="K11" s="57">
        <f>'新興 '!K19</f>
        <v>0</v>
      </c>
      <c r="L11" s="58">
        <f>'新興 '!L19</f>
        <v>58</v>
      </c>
      <c r="M11" s="59">
        <f>'新興 '!M19</f>
        <v>5394.31</v>
      </c>
      <c r="N11" s="59">
        <f>'新興 '!N19</f>
        <v>5613.5</v>
      </c>
      <c r="O11" s="60">
        <f>'新興 '!O19</f>
        <v>80000</v>
      </c>
      <c r="P11" s="61">
        <f>'新興 '!P19</f>
        <v>0</v>
      </c>
      <c r="Q11" s="57">
        <f>'新興 '!Q19</f>
        <v>0</v>
      </c>
      <c r="R11" s="57">
        <f>'新興 '!R19</f>
        <v>0</v>
      </c>
      <c r="S11" s="62">
        <f>'新興 '!S19</f>
        <v>0</v>
      </c>
      <c r="T11" s="64">
        <f>'新興 '!T19</f>
        <v>0</v>
      </c>
      <c r="U11" s="64">
        <f>'新興 '!U19</f>
        <v>0</v>
      </c>
      <c r="V11" s="66">
        <f>'新興 '!V19</f>
        <v>0</v>
      </c>
      <c r="W11" s="152"/>
    </row>
    <row r="12" spans="1:23" s="3" customFormat="1" ht="28.5" customHeight="1">
      <c r="A12" s="56" t="s">
        <v>153</v>
      </c>
      <c r="B12" s="57">
        <f>'苓雅'!B19</f>
        <v>2</v>
      </c>
      <c r="C12" s="57">
        <f>'苓雅'!C19</f>
        <v>1</v>
      </c>
      <c r="D12" s="57">
        <f>'苓雅'!D19</f>
        <v>28</v>
      </c>
      <c r="E12" s="57">
        <f>'苓雅'!E19</f>
        <v>0</v>
      </c>
      <c r="F12" s="57">
        <f>'苓雅'!F19</f>
        <v>0</v>
      </c>
      <c r="G12" s="57">
        <f>'苓雅'!G19</f>
        <v>0</v>
      </c>
      <c r="H12" s="57">
        <f>'苓雅'!H19</f>
        <v>32</v>
      </c>
      <c r="I12" s="57">
        <f>'苓雅'!I19</f>
        <v>0</v>
      </c>
      <c r="J12" s="57">
        <f>'苓雅'!J19</f>
        <v>0</v>
      </c>
      <c r="K12" s="57">
        <f>'苓雅'!K19</f>
        <v>0</v>
      </c>
      <c r="L12" s="63">
        <f>'苓雅'!L19</f>
        <v>61</v>
      </c>
      <c r="M12" s="59">
        <f>'苓雅'!M19</f>
        <v>41179.16</v>
      </c>
      <c r="N12" s="59">
        <f>'苓雅'!N19</f>
        <v>43249.03999999999</v>
      </c>
      <c r="O12" s="60">
        <f>'苓雅'!O19</f>
        <v>729000</v>
      </c>
      <c r="P12" s="61">
        <f>'苓雅'!P19</f>
        <v>0</v>
      </c>
      <c r="Q12" s="57">
        <f>'苓雅'!Q19</f>
        <v>0</v>
      </c>
      <c r="R12" s="57">
        <f>'苓雅'!R19</f>
        <v>0</v>
      </c>
      <c r="S12" s="62">
        <f>'苓雅'!S19</f>
        <v>0</v>
      </c>
      <c r="T12" s="64">
        <f>'苓雅'!T19</f>
        <v>0</v>
      </c>
      <c r="U12" s="64">
        <f>'苓雅'!U19</f>
        <v>0</v>
      </c>
      <c r="V12" s="66">
        <f>'苓雅'!V19</f>
        <v>0</v>
      </c>
      <c r="W12" s="152"/>
    </row>
    <row r="13" spans="1:23" s="3" customFormat="1" ht="28.5" customHeight="1">
      <c r="A13" s="56" t="s">
        <v>154</v>
      </c>
      <c r="B13" s="57">
        <f>'前金'!B19</f>
        <v>2</v>
      </c>
      <c r="C13" s="57">
        <f>'前金'!C19</f>
        <v>3</v>
      </c>
      <c r="D13" s="57">
        <f>'前金'!D19</f>
        <v>0</v>
      </c>
      <c r="E13" s="57">
        <f>'前金'!E19</f>
        <v>0</v>
      </c>
      <c r="F13" s="57">
        <f>'前金'!F19</f>
        <v>165</v>
      </c>
      <c r="G13" s="57">
        <f>'前金'!G19</f>
        <v>122</v>
      </c>
      <c r="H13" s="57">
        <f>'前金'!H19</f>
        <v>158</v>
      </c>
      <c r="I13" s="57">
        <f>'前金'!I19</f>
        <v>0</v>
      </c>
      <c r="J13" s="57">
        <f>'前金'!J19</f>
        <v>0</v>
      </c>
      <c r="K13" s="57">
        <f>'前金'!K19</f>
        <v>0</v>
      </c>
      <c r="L13" s="58">
        <f>'前金'!L19</f>
        <v>448</v>
      </c>
      <c r="M13" s="59">
        <f>'前金'!M19</f>
        <v>85257.29999999999</v>
      </c>
      <c r="N13" s="59">
        <f>'前金'!N19</f>
        <v>90392.76999999999</v>
      </c>
      <c r="O13" s="60">
        <f>'前金'!O19</f>
        <v>1450000</v>
      </c>
      <c r="P13" s="61">
        <f>'前金'!P19</f>
        <v>0</v>
      </c>
      <c r="Q13" s="57">
        <f>'前金'!Q19</f>
        <v>0</v>
      </c>
      <c r="R13" s="57">
        <f>'前金'!R19</f>
        <v>0</v>
      </c>
      <c r="S13" s="62">
        <f>'前金'!S19</f>
        <v>0</v>
      </c>
      <c r="T13" s="64">
        <f>'前金'!T19</f>
        <v>0</v>
      </c>
      <c r="U13" s="64">
        <f>'前金'!U19</f>
        <v>0</v>
      </c>
      <c r="V13" s="66">
        <f>'前金'!V19</f>
        <v>0</v>
      </c>
      <c r="W13" s="152"/>
    </row>
    <row r="14" spans="1:23" s="3" customFormat="1" ht="28.5" customHeight="1">
      <c r="A14" s="56" t="s">
        <v>155</v>
      </c>
      <c r="B14" s="57">
        <f>'鹽埕'!B19</f>
        <v>0</v>
      </c>
      <c r="C14" s="57">
        <f>'鹽埕'!C19</f>
        <v>0</v>
      </c>
      <c r="D14" s="57">
        <f>'鹽埕'!D19</f>
        <v>0</v>
      </c>
      <c r="E14" s="57">
        <f>'鹽埕'!E19</f>
        <v>0</v>
      </c>
      <c r="F14" s="57">
        <f>'鹽埕'!F19</f>
        <v>0</v>
      </c>
      <c r="G14" s="57">
        <f>'鹽埕'!G19</f>
        <v>0</v>
      </c>
      <c r="H14" s="57">
        <f>'鹽埕'!H19</f>
        <v>0</v>
      </c>
      <c r="I14" s="57">
        <f>'鹽埕'!I19</f>
        <v>0</v>
      </c>
      <c r="J14" s="57">
        <f>'鹽埕'!J19</f>
        <v>0</v>
      </c>
      <c r="K14" s="57">
        <f>'鹽埕'!K19</f>
        <v>0</v>
      </c>
      <c r="L14" s="58">
        <f>'鹽埕'!L19</f>
        <v>0</v>
      </c>
      <c r="M14" s="158">
        <f>'鹽埕'!M19</f>
        <v>0</v>
      </c>
      <c r="N14" s="158">
        <f>'鹽埕'!N19</f>
        <v>0</v>
      </c>
      <c r="O14" s="159">
        <f>'鹽埕'!O19</f>
        <v>0</v>
      </c>
      <c r="P14" s="61">
        <f>'鹽埕'!P19</f>
        <v>0</v>
      </c>
      <c r="Q14" s="57">
        <f>'鹽埕'!Q19</f>
        <v>0</v>
      </c>
      <c r="R14" s="57">
        <f>'鹽埕'!R19</f>
        <v>0</v>
      </c>
      <c r="S14" s="62">
        <f>'鹽埕'!S19</f>
        <v>0</v>
      </c>
      <c r="T14" s="64">
        <f>'鹽埕'!T19</f>
        <v>0</v>
      </c>
      <c r="U14" s="64">
        <f>'鹽埕'!U19</f>
        <v>0</v>
      </c>
      <c r="V14" s="66">
        <f>'鹽埕'!V19</f>
        <v>0</v>
      </c>
      <c r="W14" s="152"/>
    </row>
    <row r="15" spans="1:23" s="3" customFormat="1" ht="28.5" customHeight="1">
      <c r="A15" s="56" t="s">
        <v>156</v>
      </c>
      <c r="B15" s="57">
        <f>'前鎮'!B19</f>
        <v>1</v>
      </c>
      <c r="C15" s="57">
        <f>'前鎮'!C19</f>
        <v>0</v>
      </c>
      <c r="D15" s="57">
        <f>'前鎮'!D19</f>
        <v>0</v>
      </c>
      <c r="E15" s="57">
        <f>'前鎮'!E19</f>
        <v>0</v>
      </c>
      <c r="F15" s="57">
        <f>'前鎮'!F19</f>
        <v>40</v>
      </c>
      <c r="G15" s="57">
        <f>'前鎮'!G19</f>
        <v>160</v>
      </c>
      <c r="H15" s="57">
        <f>'前鎮'!H19</f>
        <v>0</v>
      </c>
      <c r="I15" s="57">
        <f>'前鎮'!I19</f>
        <v>0</v>
      </c>
      <c r="J15" s="57">
        <f>'前鎮'!J19</f>
        <v>0</v>
      </c>
      <c r="K15" s="57">
        <f>'前鎮'!K19</f>
        <v>0</v>
      </c>
      <c r="L15" s="58">
        <f>'前鎮'!L19</f>
        <v>200</v>
      </c>
      <c r="M15" s="59">
        <f>'前鎮'!M19</f>
        <v>32562.01</v>
      </c>
      <c r="N15" s="59">
        <f>'前鎮'!N19</f>
        <v>34432.41</v>
      </c>
      <c r="O15" s="60">
        <f>'前鎮'!O19</f>
        <v>420000</v>
      </c>
      <c r="P15" s="61">
        <f>'前鎮'!P19</f>
        <v>0</v>
      </c>
      <c r="Q15" s="57">
        <f>'前鎮'!Q19</f>
        <v>0</v>
      </c>
      <c r="R15" s="57">
        <f>'前鎮'!R19</f>
        <v>0</v>
      </c>
      <c r="S15" s="62">
        <f>'前鎮'!S19</f>
        <v>0</v>
      </c>
      <c r="T15" s="64">
        <f>'前鎮'!T19</f>
        <v>0</v>
      </c>
      <c r="U15" s="64">
        <f>'前鎮'!U19</f>
        <v>0</v>
      </c>
      <c r="V15" s="66">
        <f>'前鎮'!V19</f>
        <v>0</v>
      </c>
      <c r="W15" s="152"/>
    </row>
    <row r="16" spans="1:23" s="3" customFormat="1" ht="28.5" customHeight="1">
      <c r="A16" s="56" t="s">
        <v>157</v>
      </c>
      <c r="B16" s="57">
        <f>'小港'!B19</f>
        <v>1</v>
      </c>
      <c r="C16" s="57">
        <f>'小港'!C19</f>
        <v>0</v>
      </c>
      <c r="D16" s="57">
        <f>'小港'!D19</f>
        <v>0</v>
      </c>
      <c r="E16" s="57">
        <f>'小港'!E19</f>
        <v>0</v>
      </c>
      <c r="F16" s="57">
        <f>'小港'!F19</f>
        <v>0</v>
      </c>
      <c r="G16" s="57">
        <f>'小港'!G19</f>
        <v>16</v>
      </c>
      <c r="H16" s="57">
        <f>'小港'!H19</f>
        <v>0</v>
      </c>
      <c r="I16" s="57">
        <f>'小港'!I19</f>
        <v>0</v>
      </c>
      <c r="J16" s="57">
        <f>'小港'!J19</f>
        <v>0</v>
      </c>
      <c r="K16" s="57">
        <f>'小港'!K19</f>
        <v>0</v>
      </c>
      <c r="L16" s="58">
        <f>'小港'!L19</f>
        <v>16</v>
      </c>
      <c r="M16" s="59">
        <f>'小港'!M19</f>
        <v>2100.18</v>
      </c>
      <c r="N16" s="59">
        <f>'小港'!N19</f>
        <v>2257.23</v>
      </c>
      <c r="O16" s="60">
        <f>'小港'!O19</f>
        <v>19000</v>
      </c>
      <c r="P16" s="61">
        <f>'小港'!P19</f>
        <v>2</v>
      </c>
      <c r="Q16" s="57">
        <f>'小港'!Q19</f>
        <v>0</v>
      </c>
      <c r="R16" s="57">
        <f>'小港'!R19</f>
        <v>21</v>
      </c>
      <c r="S16" s="62">
        <f>'小港'!S19</f>
        <v>21</v>
      </c>
      <c r="T16" s="59">
        <f>'小港'!T19</f>
        <v>1842.7800000000002</v>
      </c>
      <c r="U16" s="59">
        <f>'小港'!U19</f>
        <v>3647.06</v>
      </c>
      <c r="V16" s="63">
        <f>'小港'!V19</f>
        <v>46100</v>
      </c>
      <c r="W16" s="152"/>
    </row>
    <row r="17" spans="1:23" s="3" customFormat="1" ht="28.5" customHeight="1">
      <c r="A17" s="56" t="s">
        <v>158</v>
      </c>
      <c r="B17" s="57">
        <f>'旗津 '!B19</f>
        <v>0</v>
      </c>
      <c r="C17" s="57">
        <f>'旗津 '!C19</f>
        <v>0</v>
      </c>
      <c r="D17" s="57">
        <f>'旗津 '!D19</f>
        <v>0</v>
      </c>
      <c r="E17" s="57">
        <f>'旗津 '!E19</f>
        <v>0</v>
      </c>
      <c r="F17" s="57">
        <f>'旗津 '!F19</f>
        <v>0</v>
      </c>
      <c r="G17" s="57">
        <f>'旗津 '!G19</f>
        <v>0</v>
      </c>
      <c r="H17" s="57">
        <f>'旗津 '!H19</f>
        <v>0</v>
      </c>
      <c r="I17" s="57">
        <f>'旗津 '!I19</f>
        <v>0</v>
      </c>
      <c r="J17" s="57">
        <f>'旗津 '!J19</f>
        <v>0</v>
      </c>
      <c r="K17" s="57">
        <f>'旗津 '!K19</f>
        <v>0</v>
      </c>
      <c r="L17" s="58">
        <f>'旗津 '!L19</f>
        <v>0</v>
      </c>
      <c r="M17" s="64">
        <f>'旗津 '!M19</f>
        <v>0</v>
      </c>
      <c r="N17" s="64">
        <f>'旗津 '!N19</f>
        <v>0</v>
      </c>
      <c r="O17" s="65">
        <f>'旗津 '!O19</f>
        <v>0</v>
      </c>
      <c r="P17" s="61">
        <f>'旗津 '!P19</f>
        <v>0</v>
      </c>
      <c r="Q17" s="57">
        <f>'旗津 '!Q19</f>
        <v>0</v>
      </c>
      <c r="R17" s="57">
        <f>'旗津 '!R19</f>
        <v>0</v>
      </c>
      <c r="S17" s="62">
        <f>'旗津 '!S19</f>
        <v>0</v>
      </c>
      <c r="T17" s="64">
        <f>'旗津 '!T19</f>
        <v>0</v>
      </c>
      <c r="U17" s="64">
        <f>'旗津 '!U19</f>
        <v>0</v>
      </c>
      <c r="V17" s="66">
        <f>'旗津 '!V19</f>
        <v>0</v>
      </c>
      <c r="W17" s="152"/>
    </row>
    <row r="18" spans="1:23" s="3" customFormat="1" ht="28.5" customHeight="1">
      <c r="A18" s="127" t="s">
        <v>82</v>
      </c>
      <c r="B18" s="128">
        <f>'仁武'!B19</f>
        <v>1</v>
      </c>
      <c r="C18" s="128">
        <f>'仁武'!C19</f>
        <v>5</v>
      </c>
      <c r="D18" s="128">
        <f>'仁武'!D19</f>
        <v>0</v>
      </c>
      <c r="E18" s="128">
        <f>'仁武'!E19</f>
        <v>42</v>
      </c>
      <c r="F18" s="128">
        <f>'仁武'!F19</f>
        <v>98</v>
      </c>
      <c r="G18" s="128">
        <f>'仁武'!G19</f>
        <v>0</v>
      </c>
      <c r="H18" s="128">
        <f>'仁武'!H19</f>
        <v>0</v>
      </c>
      <c r="I18" s="128">
        <f>'仁武'!I19</f>
        <v>0</v>
      </c>
      <c r="J18" s="128">
        <f>'仁武'!J19</f>
        <v>0</v>
      </c>
      <c r="K18" s="128">
        <f>'仁武'!K19</f>
        <v>0</v>
      </c>
      <c r="L18" s="129">
        <f>'仁武'!L19</f>
        <v>145</v>
      </c>
      <c r="M18" s="238">
        <f>'仁武'!M19</f>
        <v>17689.25</v>
      </c>
      <c r="N18" s="238">
        <f>'仁武'!N19</f>
        <v>18226.95</v>
      </c>
      <c r="O18" s="131">
        <f>'仁武'!O19</f>
        <v>177000</v>
      </c>
      <c r="P18" s="132">
        <f>'仁武'!P19</f>
        <v>3</v>
      </c>
      <c r="Q18" s="128">
        <f>'仁武'!Q19</f>
        <v>0</v>
      </c>
      <c r="R18" s="128">
        <f>'仁武'!R19</f>
        <v>14</v>
      </c>
      <c r="S18" s="133">
        <f>'仁武'!S19</f>
        <v>14</v>
      </c>
      <c r="T18" s="130">
        <f>'仁武'!T19</f>
        <v>1368.24</v>
      </c>
      <c r="U18" s="130">
        <f>'仁武'!U19</f>
        <v>3937.5200000000004</v>
      </c>
      <c r="V18" s="134">
        <f>'仁武'!V19</f>
        <v>44000</v>
      </c>
      <c r="W18" s="135"/>
    </row>
    <row r="19" spans="1:23" s="3" customFormat="1" ht="28.5" customHeight="1">
      <c r="A19" s="127" t="s">
        <v>83</v>
      </c>
      <c r="B19" s="128">
        <f>'大社'!B19</f>
        <v>0</v>
      </c>
      <c r="C19" s="128">
        <f>'大社'!C19</f>
        <v>0</v>
      </c>
      <c r="D19" s="128">
        <f>'大社'!D19</f>
        <v>0</v>
      </c>
      <c r="E19" s="128">
        <f>'大社'!E19</f>
        <v>0</v>
      </c>
      <c r="F19" s="128">
        <f>'大社'!F19</f>
        <v>0</v>
      </c>
      <c r="G19" s="128">
        <f>'大社'!G19</f>
        <v>0</v>
      </c>
      <c r="H19" s="128">
        <f>'大社'!H19</f>
        <v>0</v>
      </c>
      <c r="I19" s="128">
        <f>'大社'!I19</f>
        <v>0</v>
      </c>
      <c r="J19" s="128">
        <f>'大社'!J19</f>
        <v>0</v>
      </c>
      <c r="K19" s="128">
        <f>'大社'!K19</f>
        <v>0</v>
      </c>
      <c r="L19" s="129">
        <f>'大社'!L19</f>
        <v>0</v>
      </c>
      <c r="M19" s="160">
        <f>'大社'!M19</f>
        <v>0</v>
      </c>
      <c r="N19" s="160">
        <f>'大社'!N19</f>
        <v>0</v>
      </c>
      <c r="O19" s="161">
        <f>'大社'!O19</f>
        <v>0</v>
      </c>
      <c r="P19" s="132">
        <f>'大社'!P19</f>
        <v>0</v>
      </c>
      <c r="Q19" s="128">
        <f>'大社'!Q19</f>
        <v>0</v>
      </c>
      <c r="R19" s="128">
        <f>'大社'!R19</f>
        <v>0</v>
      </c>
      <c r="S19" s="133">
        <f>'大社'!S19</f>
        <v>0</v>
      </c>
      <c r="T19" s="160">
        <f>'大社'!T19</f>
        <v>0</v>
      </c>
      <c r="U19" s="160">
        <f>'大社'!U19</f>
        <v>0</v>
      </c>
      <c r="V19" s="129">
        <f>'大社'!V19</f>
        <v>0</v>
      </c>
      <c r="W19" s="135"/>
    </row>
    <row r="20" spans="1:23" s="3" customFormat="1" ht="28.5" customHeight="1">
      <c r="A20" s="127" t="s">
        <v>84</v>
      </c>
      <c r="B20" s="128">
        <f>'岡山'!B19</f>
        <v>1</v>
      </c>
      <c r="C20" s="128">
        <f>'岡山'!C19</f>
        <v>0</v>
      </c>
      <c r="D20" s="128">
        <f>'岡山'!D19</f>
        <v>0</v>
      </c>
      <c r="E20" s="128">
        <f>'岡山'!E19</f>
        <v>0</v>
      </c>
      <c r="F20" s="128">
        <f>'岡山'!F19</f>
        <v>0</v>
      </c>
      <c r="G20" s="128">
        <f>'岡山'!G19</f>
        <v>126</v>
      </c>
      <c r="H20" s="128">
        <f>'岡山'!H19</f>
        <v>0</v>
      </c>
      <c r="I20" s="128">
        <f>'岡山'!I19</f>
        <v>0</v>
      </c>
      <c r="J20" s="128">
        <f>'岡山'!J19</f>
        <v>0</v>
      </c>
      <c r="K20" s="128">
        <f>'岡山'!K19</f>
        <v>0</v>
      </c>
      <c r="L20" s="129">
        <f>'岡山'!L19</f>
        <v>126</v>
      </c>
      <c r="M20" s="130">
        <f>'岡山'!M19</f>
        <v>16217.63</v>
      </c>
      <c r="N20" s="130">
        <f>'岡山'!N19</f>
        <v>16802.48</v>
      </c>
      <c r="O20" s="131">
        <f>'岡山'!O19</f>
        <v>202000</v>
      </c>
      <c r="P20" s="132">
        <f>'岡山'!P19</f>
        <v>1</v>
      </c>
      <c r="Q20" s="128">
        <f>'岡山'!Q19</f>
        <v>16</v>
      </c>
      <c r="R20" s="128">
        <f>'岡山'!R19</f>
        <v>0</v>
      </c>
      <c r="S20" s="133">
        <f>'岡山'!S19</f>
        <v>16</v>
      </c>
      <c r="T20" s="130">
        <f>'岡山'!T19</f>
        <v>1905.57</v>
      </c>
      <c r="U20" s="130">
        <f>'岡山'!U19</f>
        <v>4686.69</v>
      </c>
      <c r="V20" s="134">
        <f>'岡山'!V19</f>
        <v>42000</v>
      </c>
      <c r="W20" s="135"/>
    </row>
    <row r="21" spans="1:23" s="3" customFormat="1" ht="28.5" customHeight="1">
      <c r="A21" s="127" t="s">
        <v>85</v>
      </c>
      <c r="B21" s="128">
        <f>'路竹'!B19</f>
        <v>0</v>
      </c>
      <c r="C21" s="128">
        <f>'路竹'!C19</f>
        <v>0</v>
      </c>
      <c r="D21" s="128">
        <f>'路竹'!D19</f>
        <v>0</v>
      </c>
      <c r="E21" s="128">
        <f>'路竹'!E19</f>
        <v>0</v>
      </c>
      <c r="F21" s="128">
        <f>'路竹'!F19</f>
        <v>0</v>
      </c>
      <c r="G21" s="128">
        <f>'路竹'!G19</f>
        <v>0</v>
      </c>
      <c r="H21" s="128">
        <f>'路竹'!H19</f>
        <v>0</v>
      </c>
      <c r="I21" s="128">
        <f>'路竹'!I19</f>
        <v>0</v>
      </c>
      <c r="J21" s="128">
        <f>'路竹'!J19</f>
        <v>0</v>
      </c>
      <c r="K21" s="128">
        <f>'路竹'!K19</f>
        <v>0</v>
      </c>
      <c r="L21" s="129">
        <f>'路竹'!L19</f>
        <v>0</v>
      </c>
      <c r="M21" s="160">
        <f>'路竹'!M19</f>
        <v>0</v>
      </c>
      <c r="N21" s="160">
        <f>'路竹'!N19</f>
        <v>0</v>
      </c>
      <c r="O21" s="161">
        <f>'路竹'!O19</f>
        <v>0</v>
      </c>
      <c r="P21" s="132">
        <f>'路竹'!P19</f>
        <v>0</v>
      </c>
      <c r="Q21" s="128">
        <f>'路竹'!Q19</f>
        <v>0</v>
      </c>
      <c r="R21" s="128">
        <f>'路竹'!R19</f>
        <v>0</v>
      </c>
      <c r="S21" s="133">
        <f>'路竹'!S19</f>
        <v>0</v>
      </c>
      <c r="T21" s="160">
        <f>'路竹'!T19</f>
        <v>0</v>
      </c>
      <c r="U21" s="160">
        <f>'路竹'!U19</f>
        <v>0</v>
      </c>
      <c r="V21" s="129">
        <f>'路竹'!V19</f>
        <v>0</v>
      </c>
      <c r="W21" s="135"/>
    </row>
    <row r="22" spans="1:23" s="3" customFormat="1" ht="28.5" customHeight="1">
      <c r="A22" s="127" t="s">
        <v>86</v>
      </c>
      <c r="B22" s="128">
        <f>'阿蓮'!B19</f>
        <v>0</v>
      </c>
      <c r="C22" s="128">
        <f>'阿蓮'!C19</f>
        <v>0</v>
      </c>
      <c r="D22" s="128">
        <f>'阿蓮'!D19</f>
        <v>0</v>
      </c>
      <c r="E22" s="128">
        <f>'阿蓮'!E19</f>
        <v>0</v>
      </c>
      <c r="F22" s="128">
        <f>'阿蓮'!F19</f>
        <v>0</v>
      </c>
      <c r="G22" s="128">
        <f>'阿蓮'!G19</f>
        <v>0</v>
      </c>
      <c r="H22" s="128">
        <f>'阿蓮'!H19</f>
        <v>0</v>
      </c>
      <c r="I22" s="128">
        <f>'阿蓮'!I19</f>
        <v>0</v>
      </c>
      <c r="J22" s="128">
        <f>'阿蓮'!J19</f>
        <v>0</v>
      </c>
      <c r="K22" s="128">
        <f>'阿蓮'!K19</f>
        <v>0</v>
      </c>
      <c r="L22" s="129">
        <f>'阿蓮'!L19</f>
        <v>0</v>
      </c>
      <c r="M22" s="136">
        <f>'阿蓮'!M19</f>
        <v>0</v>
      </c>
      <c r="N22" s="136">
        <f>'阿蓮'!N19</f>
        <v>0</v>
      </c>
      <c r="O22" s="137">
        <f>'阿蓮'!O19</f>
        <v>0</v>
      </c>
      <c r="P22" s="132">
        <f>'阿蓮'!P19</f>
        <v>0</v>
      </c>
      <c r="Q22" s="128">
        <f>'阿蓮'!Q19</f>
        <v>0</v>
      </c>
      <c r="R22" s="128">
        <f>'阿蓮'!R19</f>
        <v>0</v>
      </c>
      <c r="S22" s="133">
        <f>'阿蓮'!S19</f>
        <v>0</v>
      </c>
      <c r="T22" s="160">
        <f>'阿蓮'!T19</f>
        <v>0</v>
      </c>
      <c r="U22" s="160">
        <f>'阿蓮'!U19</f>
        <v>0</v>
      </c>
      <c r="V22" s="129">
        <f>'阿蓮'!V19</f>
        <v>0</v>
      </c>
      <c r="W22" s="135"/>
    </row>
    <row r="23" spans="1:23" s="3" customFormat="1" ht="28.5" customHeight="1">
      <c r="A23" s="127" t="s">
        <v>87</v>
      </c>
      <c r="B23" s="128">
        <f>'田寮'!B19</f>
        <v>0</v>
      </c>
      <c r="C23" s="128">
        <f>'田寮'!C19</f>
        <v>0</v>
      </c>
      <c r="D23" s="128">
        <f>'田寮'!D19</f>
        <v>0</v>
      </c>
      <c r="E23" s="128">
        <f>'田寮'!E19</f>
        <v>0</v>
      </c>
      <c r="F23" s="128">
        <f>'田寮'!F19</f>
        <v>0</v>
      </c>
      <c r="G23" s="128">
        <f>'田寮'!G19</f>
        <v>0</v>
      </c>
      <c r="H23" s="128">
        <f>'田寮'!H19</f>
        <v>0</v>
      </c>
      <c r="I23" s="128">
        <f>'田寮'!I19</f>
        <v>0</v>
      </c>
      <c r="J23" s="128">
        <f>'田寮'!J19</f>
        <v>0</v>
      </c>
      <c r="K23" s="128">
        <f>'田寮'!K19</f>
        <v>0</v>
      </c>
      <c r="L23" s="129">
        <f>'田寮'!L19</f>
        <v>0</v>
      </c>
      <c r="M23" s="136">
        <f>'田寮'!M19</f>
        <v>0</v>
      </c>
      <c r="N23" s="136">
        <f>'田寮'!N19</f>
        <v>0</v>
      </c>
      <c r="O23" s="137">
        <f>'田寮'!O19</f>
        <v>0</v>
      </c>
      <c r="P23" s="132">
        <f>'田寮'!P19</f>
        <v>0</v>
      </c>
      <c r="Q23" s="128">
        <f>'田寮'!Q19</f>
        <v>0</v>
      </c>
      <c r="R23" s="128">
        <f>'田寮'!R19</f>
        <v>0</v>
      </c>
      <c r="S23" s="133">
        <f>'田寮'!S19</f>
        <v>0</v>
      </c>
      <c r="T23" s="136">
        <f>'田寮'!T19</f>
        <v>0</v>
      </c>
      <c r="U23" s="136">
        <f>'田寮'!U19</f>
        <v>0</v>
      </c>
      <c r="V23" s="138">
        <f>'田寮'!V19</f>
        <v>0</v>
      </c>
      <c r="W23" s="135"/>
    </row>
    <row r="24" spans="1:23" s="3" customFormat="1" ht="28.5" customHeight="1">
      <c r="A24" s="127" t="s">
        <v>88</v>
      </c>
      <c r="B24" s="128">
        <f>'燕巢'!B19</f>
        <v>0</v>
      </c>
      <c r="C24" s="128">
        <f>'燕巢'!C19</f>
        <v>0</v>
      </c>
      <c r="D24" s="128">
        <f>'燕巢'!D19</f>
        <v>0</v>
      </c>
      <c r="E24" s="128">
        <f>'燕巢'!E19</f>
        <v>0</v>
      </c>
      <c r="F24" s="128">
        <f>'燕巢'!F19</f>
        <v>0</v>
      </c>
      <c r="G24" s="128">
        <f>'燕巢'!G19</f>
        <v>0</v>
      </c>
      <c r="H24" s="128">
        <f>'燕巢'!H19</f>
        <v>0</v>
      </c>
      <c r="I24" s="128">
        <f>'燕巢'!I19</f>
        <v>0</v>
      </c>
      <c r="J24" s="128">
        <f>'燕巢'!J19</f>
        <v>0</v>
      </c>
      <c r="K24" s="128">
        <f>'燕巢'!K19</f>
        <v>0</v>
      </c>
      <c r="L24" s="129">
        <f>'燕巢'!L19</f>
        <v>0</v>
      </c>
      <c r="M24" s="160">
        <f>'燕巢'!M19</f>
        <v>0</v>
      </c>
      <c r="N24" s="160">
        <f>'燕巢'!N19</f>
        <v>0</v>
      </c>
      <c r="O24" s="161">
        <f>'燕巢'!O19</f>
        <v>0</v>
      </c>
      <c r="P24" s="132">
        <f>'燕巢'!P19</f>
        <v>0</v>
      </c>
      <c r="Q24" s="128">
        <f>'燕巢'!Q19</f>
        <v>0</v>
      </c>
      <c r="R24" s="128">
        <f>'燕巢'!R19</f>
        <v>0</v>
      </c>
      <c r="S24" s="133">
        <f>'燕巢'!S19</f>
        <v>0</v>
      </c>
      <c r="T24" s="160">
        <f>'燕巢'!T19</f>
        <v>0</v>
      </c>
      <c r="U24" s="160">
        <f>'燕巢'!U19</f>
        <v>0</v>
      </c>
      <c r="V24" s="129">
        <f>'燕巢'!V19</f>
        <v>0</v>
      </c>
      <c r="W24" s="135"/>
    </row>
    <row r="25" spans="1:23" s="3" customFormat="1" ht="28.5" customHeight="1">
      <c r="A25" s="127" t="s">
        <v>89</v>
      </c>
      <c r="B25" s="128">
        <f>'橋頭'!B19</f>
        <v>2</v>
      </c>
      <c r="C25" s="128">
        <f>'橋頭'!C19</f>
        <v>24</v>
      </c>
      <c r="D25" s="128">
        <f>'橋頭'!D19</f>
        <v>0</v>
      </c>
      <c r="E25" s="128">
        <f>'橋頭'!E19</f>
        <v>0</v>
      </c>
      <c r="F25" s="128">
        <f>'橋頭'!F19</f>
        <v>134</v>
      </c>
      <c r="G25" s="128">
        <f>'橋頭'!G19</f>
        <v>249</v>
      </c>
      <c r="H25" s="128">
        <f>'橋頭'!H19</f>
        <v>44</v>
      </c>
      <c r="I25" s="128">
        <f>'橋頭'!I19</f>
        <v>0</v>
      </c>
      <c r="J25" s="128">
        <f>'橋頭'!J19</f>
        <v>0</v>
      </c>
      <c r="K25" s="128">
        <f>'橋頭'!K19</f>
        <v>0</v>
      </c>
      <c r="L25" s="134">
        <f>'橋頭'!L19</f>
        <v>451</v>
      </c>
      <c r="M25" s="130">
        <f>'橋頭'!M19</f>
        <v>54813.83</v>
      </c>
      <c r="N25" s="130">
        <f>'橋頭'!N19</f>
        <v>54899.229999999996</v>
      </c>
      <c r="O25" s="131">
        <f>'橋頭'!O19</f>
        <v>560000</v>
      </c>
      <c r="P25" s="132">
        <f>'橋頭'!P19</f>
        <v>0</v>
      </c>
      <c r="Q25" s="128">
        <f>'橋頭'!Q19</f>
        <v>0</v>
      </c>
      <c r="R25" s="128">
        <f>'橋頭'!R19</f>
        <v>0</v>
      </c>
      <c r="S25" s="133">
        <f>'橋頭'!S19</f>
        <v>0</v>
      </c>
      <c r="T25" s="160">
        <f>'橋頭'!T19</f>
        <v>0</v>
      </c>
      <c r="U25" s="160">
        <f>'橋頭'!U19</f>
        <v>0</v>
      </c>
      <c r="V25" s="129">
        <f>'橋頭'!V19</f>
        <v>0</v>
      </c>
      <c r="W25" s="135"/>
    </row>
    <row r="26" spans="1:23" s="3" customFormat="1" ht="28.5" customHeight="1">
      <c r="A26" s="127" t="s">
        <v>90</v>
      </c>
      <c r="B26" s="128">
        <f>'梓官'!B19</f>
        <v>0</v>
      </c>
      <c r="C26" s="128">
        <f>'梓官'!C19</f>
        <v>0</v>
      </c>
      <c r="D26" s="128">
        <f>'梓官'!D19</f>
        <v>0</v>
      </c>
      <c r="E26" s="128">
        <f>'梓官'!E19</f>
        <v>0</v>
      </c>
      <c r="F26" s="128">
        <f>'梓官'!F19</f>
        <v>0</v>
      </c>
      <c r="G26" s="128">
        <f>'梓官'!G19</f>
        <v>0</v>
      </c>
      <c r="H26" s="128">
        <f>'梓官'!H19</f>
        <v>0</v>
      </c>
      <c r="I26" s="128">
        <f>'梓官'!I19</f>
        <v>0</v>
      </c>
      <c r="J26" s="128">
        <f>'梓官'!J19</f>
        <v>0</v>
      </c>
      <c r="K26" s="128">
        <f>'梓官'!K19</f>
        <v>0</v>
      </c>
      <c r="L26" s="129">
        <f>'梓官'!L19</f>
        <v>0</v>
      </c>
      <c r="M26" s="160">
        <f>'梓官'!M19</f>
        <v>0</v>
      </c>
      <c r="N26" s="160">
        <f>'梓官'!N19</f>
        <v>0</v>
      </c>
      <c r="O26" s="161">
        <f>'梓官'!O19</f>
        <v>0</v>
      </c>
      <c r="P26" s="132">
        <f>'梓官'!P19</f>
        <v>1</v>
      </c>
      <c r="Q26" s="128">
        <f>'梓官'!Q19</f>
        <v>0</v>
      </c>
      <c r="R26" s="128">
        <f>'梓官'!R19</f>
        <v>5</v>
      </c>
      <c r="S26" s="133">
        <f>'梓官'!S19</f>
        <v>5</v>
      </c>
      <c r="T26" s="130">
        <f>'梓官'!T19</f>
        <v>643.29</v>
      </c>
      <c r="U26" s="130">
        <f>'梓官'!U19</f>
        <v>894.82</v>
      </c>
      <c r="V26" s="134">
        <f>'梓官'!V19</f>
        <v>10000</v>
      </c>
      <c r="W26" s="135"/>
    </row>
    <row r="27" spans="1:23" s="3" customFormat="1" ht="28.5" customHeight="1">
      <c r="A27" s="127" t="s">
        <v>91</v>
      </c>
      <c r="B27" s="128">
        <f>'彌陀'!B19</f>
        <v>0</v>
      </c>
      <c r="C27" s="128">
        <f>'彌陀'!C19</f>
        <v>0</v>
      </c>
      <c r="D27" s="128">
        <f>'彌陀'!D19</f>
        <v>0</v>
      </c>
      <c r="E27" s="128">
        <f>'彌陀'!E19</f>
        <v>0</v>
      </c>
      <c r="F27" s="128">
        <f>'彌陀'!F19</f>
        <v>0</v>
      </c>
      <c r="G27" s="128">
        <f>'彌陀'!G19</f>
        <v>0</v>
      </c>
      <c r="H27" s="128">
        <f>'彌陀'!H19</f>
        <v>0</v>
      </c>
      <c r="I27" s="128">
        <f>'彌陀'!I19</f>
        <v>0</v>
      </c>
      <c r="J27" s="128">
        <f>'彌陀'!J19</f>
        <v>0</v>
      </c>
      <c r="K27" s="128">
        <f>'彌陀'!K19</f>
        <v>0</v>
      </c>
      <c r="L27" s="129">
        <f>'彌陀'!L19</f>
        <v>0</v>
      </c>
      <c r="M27" s="136">
        <f>'彌陀'!M19</f>
        <v>0</v>
      </c>
      <c r="N27" s="136">
        <f>'彌陀'!N19</f>
        <v>0</v>
      </c>
      <c r="O27" s="137">
        <f>'彌陀'!O19</f>
        <v>0</v>
      </c>
      <c r="P27" s="132">
        <f>'彌陀'!P19</f>
        <v>0</v>
      </c>
      <c r="Q27" s="128">
        <f>'彌陀'!Q19</f>
        <v>0</v>
      </c>
      <c r="R27" s="128">
        <f>'彌陀'!R19</f>
        <v>0</v>
      </c>
      <c r="S27" s="133">
        <f>'彌陀'!S19</f>
        <v>0</v>
      </c>
      <c r="T27" s="136">
        <f>'彌陀'!T19</f>
        <v>0</v>
      </c>
      <c r="U27" s="136">
        <f>'彌陀'!U19</f>
        <v>0</v>
      </c>
      <c r="V27" s="138">
        <f>'彌陀'!V19</f>
        <v>0</v>
      </c>
      <c r="W27" s="135"/>
    </row>
    <row r="28" spans="1:23" s="3" customFormat="1" ht="28.5" customHeight="1">
      <c r="A28" s="127" t="s">
        <v>92</v>
      </c>
      <c r="B28" s="128">
        <f>'永安'!B19</f>
        <v>0</v>
      </c>
      <c r="C28" s="128">
        <f>'永安'!C19</f>
        <v>0</v>
      </c>
      <c r="D28" s="128">
        <f>'永安'!D19</f>
        <v>0</v>
      </c>
      <c r="E28" s="128">
        <f>'永安'!E19</f>
        <v>0</v>
      </c>
      <c r="F28" s="128">
        <f>'永安'!F19</f>
        <v>0</v>
      </c>
      <c r="G28" s="128">
        <f>'永安'!G19</f>
        <v>0</v>
      </c>
      <c r="H28" s="128">
        <f>'永安'!H19</f>
        <v>0</v>
      </c>
      <c r="I28" s="128">
        <f>'永安'!I19</f>
        <v>0</v>
      </c>
      <c r="J28" s="128">
        <f>'永安'!J19</f>
        <v>0</v>
      </c>
      <c r="K28" s="128">
        <f>'永安'!K19</f>
        <v>0</v>
      </c>
      <c r="L28" s="129">
        <f>'永安'!L19</f>
        <v>0</v>
      </c>
      <c r="M28" s="136">
        <f>'永安'!M19</f>
        <v>0</v>
      </c>
      <c r="N28" s="136">
        <f>'永安'!N19</f>
        <v>0</v>
      </c>
      <c r="O28" s="137">
        <f>'永安'!O19</f>
        <v>0</v>
      </c>
      <c r="P28" s="132">
        <f>'永安'!P19</f>
        <v>0</v>
      </c>
      <c r="Q28" s="128">
        <f>'永安'!Q19</f>
        <v>0</v>
      </c>
      <c r="R28" s="128">
        <f>'永安'!R19</f>
        <v>0</v>
      </c>
      <c r="S28" s="133">
        <f>'永安'!S19</f>
        <v>0</v>
      </c>
      <c r="T28" s="136">
        <f>'永安'!T19</f>
        <v>0</v>
      </c>
      <c r="U28" s="136">
        <f>'永安'!U19</f>
        <v>0</v>
      </c>
      <c r="V28" s="138">
        <f>'永安'!V19</f>
        <v>0</v>
      </c>
      <c r="W28" s="135"/>
    </row>
    <row r="29" spans="1:23" s="3" customFormat="1" ht="28.5" customHeight="1">
      <c r="A29" s="127" t="s">
        <v>93</v>
      </c>
      <c r="B29" s="128">
        <f>'湖內'!B19</f>
        <v>0</v>
      </c>
      <c r="C29" s="128">
        <f>'湖內'!C19</f>
        <v>0</v>
      </c>
      <c r="D29" s="128">
        <f>'湖內'!D19</f>
        <v>0</v>
      </c>
      <c r="E29" s="128">
        <f>'湖內'!E19</f>
        <v>0</v>
      </c>
      <c r="F29" s="128">
        <f>'湖內'!F19</f>
        <v>0</v>
      </c>
      <c r="G29" s="128">
        <f>'湖內'!G19</f>
        <v>0</v>
      </c>
      <c r="H29" s="128">
        <f>'湖內'!H19</f>
        <v>0</v>
      </c>
      <c r="I29" s="128">
        <f>'湖內'!I19</f>
        <v>0</v>
      </c>
      <c r="J29" s="128">
        <f>'湖內'!J19</f>
        <v>0</v>
      </c>
      <c r="K29" s="128">
        <f>'湖內'!K19</f>
        <v>0</v>
      </c>
      <c r="L29" s="129">
        <f>'湖內'!L19</f>
        <v>0</v>
      </c>
      <c r="M29" s="136">
        <f>'湖內'!M19</f>
        <v>0</v>
      </c>
      <c r="N29" s="136">
        <f>'湖內'!N19</f>
        <v>0</v>
      </c>
      <c r="O29" s="137">
        <f>'湖內'!O19</f>
        <v>0</v>
      </c>
      <c r="P29" s="132">
        <f>'湖內'!P19</f>
        <v>0</v>
      </c>
      <c r="Q29" s="128">
        <f>'湖內'!Q19</f>
        <v>0</v>
      </c>
      <c r="R29" s="128">
        <f>'湖內'!R19</f>
        <v>0</v>
      </c>
      <c r="S29" s="133">
        <f>'湖內'!S19</f>
        <v>0</v>
      </c>
      <c r="T29" s="136">
        <f>'湖內'!T19</f>
        <v>0</v>
      </c>
      <c r="U29" s="136">
        <f>'湖內'!U19</f>
        <v>0</v>
      </c>
      <c r="V29" s="138">
        <f>'湖內'!V19</f>
        <v>0</v>
      </c>
      <c r="W29" s="135"/>
    </row>
    <row r="30" spans="1:23" s="3" customFormat="1" ht="28.5" customHeight="1">
      <c r="A30" s="127" t="s">
        <v>94</v>
      </c>
      <c r="B30" s="128">
        <f>'鳳山'!B19</f>
        <v>2</v>
      </c>
      <c r="C30" s="128">
        <f>'鳳山'!C19</f>
        <v>3</v>
      </c>
      <c r="D30" s="128">
        <f>'鳳山'!D19</f>
        <v>0</v>
      </c>
      <c r="E30" s="128">
        <f>'鳳山'!E19</f>
        <v>52</v>
      </c>
      <c r="F30" s="128">
        <f>'鳳山'!F19</f>
        <v>104</v>
      </c>
      <c r="G30" s="128">
        <f>'鳳山'!G19</f>
        <v>24</v>
      </c>
      <c r="H30" s="128">
        <f>'鳳山'!H19</f>
        <v>0</v>
      </c>
      <c r="I30" s="128">
        <f>'鳳山'!I19</f>
        <v>0</v>
      </c>
      <c r="J30" s="128">
        <f>'鳳山'!J19</f>
        <v>0</v>
      </c>
      <c r="K30" s="128">
        <f>'鳳山'!K19</f>
        <v>0</v>
      </c>
      <c r="L30" s="134">
        <f>'鳳山'!L19</f>
        <v>183</v>
      </c>
      <c r="M30" s="130">
        <f>'鳳山'!M19</f>
        <v>18512.55</v>
      </c>
      <c r="N30" s="130">
        <f>'鳳山'!N19</f>
        <v>19962.94</v>
      </c>
      <c r="O30" s="131">
        <f>'鳳山'!O19</f>
        <v>188510</v>
      </c>
      <c r="P30" s="132">
        <f>'鳳山'!P19</f>
        <v>0</v>
      </c>
      <c r="Q30" s="128">
        <f>'鳳山'!Q19</f>
        <v>0</v>
      </c>
      <c r="R30" s="128">
        <f>'鳳山'!R19</f>
        <v>0</v>
      </c>
      <c r="S30" s="133">
        <f>'鳳山'!S19</f>
        <v>0</v>
      </c>
      <c r="T30" s="160">
        <f>'鳳山'!T19</f>
        <v>0</v>
      </c>
      <c r="U30" s="160">
        <f>'鳳山'!U19</f>
        <v>0</v>
      </c>
      <c r="V30" s="129">
        <f>'鳳山'!V19</f>
        <v>0</v>
      </c>
      <c r="W30" s="135"/>
    </row>
    <row r="31" spans="1:23" s="3" customFormat="1" ht="28.5" customHeight="1">
      <c r="A31" s="127" t="s">
        <v>95</v>
      </c>
      <c r="B31" s="128">
        <f>'大寮'!B19</f>
        <v>1</v>
      </c>
      <c r="C31" s="128">
        <f>'大寮'!C19</f>
        <v>0</v>
      </c>
      <c r="D31" s="128">
        <f>'大寮'!D19</f>
        <v>0</v>
      </c>
      <c r="E31" s="128">
        <f>'大寮'!E19</f>
        <v>0</v>
      </c>
      <c r="F31" s="128">
        <f>'大寮'!F19</f>
        <v>16</v>
      </c>
      <c r="G31" s="128">
        <f>'大寮'!G19</f>
        <v>16</v>
      </c>
      <c r="H31" s="128">
        <f>'大寮'!H19</f>
        <v>0</v>
      </c>
      <c r="I31" s="128">
        <f>'大寮'!I19</f>
        <v>0</v>
      </c>
      <c r="J31" s="128">
        <f>'大寮'!J19</f>
        <v>0</v>
      </c>
      <c r="K31" s="128">
        <f>'大寮'!K19</f>
        <v>0</v>
      </c>
      <c r="L31" s="129">
        <f>'大寮'!L19</f>
        <v>32</v>
      </c>
      <c r="M31" s="130">
        <f>'大寮'!M19</f>
        <v>2687.67</v>
      </c>
      <c r="N31" s="130">
        <f>'大寮'!N19</f>
        <v>2687.67</v>
      </c>
      <c r="O31" s="131">
        <f>'大寮'!O19</f>
        <v>28000</v>
      </c>
      <c r="P31" s="132">
        <f>'大寮'!P19</f>
        <v>1</v>
      </c>
      <c r="Q31" s="128">
        <f>'大寮'!Q19</f>
        <v>0</v>
      </c>
      <c r="R31" s="128">
        <f>'大寮'!R19</f>
        <v>15</v>
      </c>
      <c r="S31" s="133">
        <f>'大寮'!S19</f>
        <v>15</v>
      </c>
      <c r="T31" s="130">
        <f>'大寮'!T19</f>
        <v>1155</v>
      </c>
      <c r="U31" s="130">
        <f>'大寮'!U19</f>
        <v>2505.15</v>
      </c>
      <c r="V31" s="134">
        <f>'大寮'!V19</f>
        <v>27000</v>
      </c>
      <c r="W31" s="135"/>
    </row>
    <row r="32" spans="1:23" s="3" customFormat="1" ht="28.5" customHeight="1">
      <c r="A32" s="127" t="s">
        <v>96</v>
      </c>
      <c r="B32" s="128">
        <f>'林園'!B19</f>
        <v>0</v>
      </c>
      <c r="C32" s="128">
        <f>'林園'!C19</f>
        <v>0</v>
      </c>
      <c r="D32" s="128">
        <f>'林園'!D19</f>
        <v>0</v>
      </c>
      <c r="E32" s="128">
        <f>'林園'!E19</f>
        <v>0</v>
      </c>
      <c r="F32" s="128">
        <f>'林園'!F19</f>
        <v>0</v>
      </c>
      <c r="G32" s="128">
        <f>'林園'!G19</f>
        <v>0</v>
      </c>
      <c r="H32" s="128">
        <f>'林園'!H19</f>
        <v>0</v>
      </c>
      <c r="I32" s="128">
        <f>'林園'!I19</f>
        <v>0</v>
      </c>
      <c r="J32" s="128">
        <f>'林園'!J19</f>
        <v>0</v>
      </c>
      <c r="K32" s="128">
        <f>'林園'!K19</f>
        <v>0</v>
      </c>
      <c r="L32" s="129">
        <f>'林園'!L19</f>
        <v>0</v>
      </c>
      <c r="M32" s="136">
        <f>'林園'!M19</f>
        <v>0</v>
      </c>
      <c r="N32" s="136">
        <f>'林園'!N19</f>
        <v>0</v>
      </c>
      <c r="O32" s="137">
        <f>'林園'!O19</f>
        <v>0</v>
      </c>
      <c r="P32" s="132">
        <f>'林園'!P19</f>
        <v>1</v>
      </c>
      <c r="Q32" s="128">
        <f>'林園'!Q19</f>
        <v>0</v>
      </c>
      <c r="R32" s="128">
        <f>'林園'!R19</f>
        <v>12</v>
      </c>
      <c r="S32" s="133">
        <f>'林園'!S19</f>
        <v>12</v>
      </c>
      <c r="T32" s="130">
        <f>'林園'!T19</f>
        <v>1012</v>
      </c>
      <c r="U32" s="130">
        <f>'林園'!U19</f>
        <v>2401.95</v>
      </c>
      <c r="V32" s="134">
        <f>'林園'!V19</f>
        <v>18000</v>
      </c>
      <c r="W32" s="135"/>
    </row>
    <row r="33" spans="1:23" s="3" customFormat="1" ht="28.5" customHeight="1">
      <c r="A33" s="127" t="s">
        <v>97</v>
      </c>
      <c r="B33" s="128">
        <f>'鳥松'!B19</f>
        <v>0</v>
      </c>
      <c r="C33" s="128">
        <f>'鳥松'!C19</f>
        <v>0</v>
      </c>
      <c r="D33" s="128">
        <f>'鳥松'!D19</f>
        <v>0</v>
      </c>
      <c r="E33" s="128">
        <f>'鳥松'!E19</f>
        <v>0</v>
      </c>
      <c r="F33" s="128">
        <f>'鳥松'!F19</f>
        <v>0</v>
      </c>
      <c r="G33" s="128">
        <f>'鳥松'!G19</f>
        <v>0</v>
      </c>
      <c r="H33" s="128">
        <f>'鳥松'!H19</f>
        <v>0</v>
      </c>
      <c r="I33" s="128">
        <f>'鳥松'!I19</f>
        <v>0</v>
      </c>
      <c r="J33" s="128">
        <f>'鳥松'!J19</f>
        <v>0</v>
      </c>
      <c r="K33" s="128">
        <f>'鳥松'!K19</f>
        <v>0</v>
      </c>
      <c r="L33" s="129">
        <f>'鳥松'!L19</f>
        <v>0</v>
      </c>
      <c r="M33" s="136">
        <f>'鳥松'!M19</f>
        <v>0</v>
      </c>
      <c r="N33" s="136">
        <f>'鳥松'!N19</f>
        <v>0</v>
      </c>
      <c r="O33" s="137">
        <f>'鳥松'!O19</f>
        <v>0</v>
      </c>
      <c r="P33" s="132">
        <f>'鳥松'!P19</f>
        <v>0</v>
      </c>
      <c r="Q33" s="128">
        <f>'鳥松'!Q19</f>
        <v>0</v>
      </c>
      <c r="R33" s="128">
        <f>'鳥松'!R19</f>
        <v>0</v>
      </c>
      <c r="S33" s="133">
        <f>'鳥松'!S19</f>
        <v>0</v>
      </c>
      <c r="T33" s="160">
        <f>'鳥松'!T19</f>
        <v>0</v>
      </c>
      <c r="U33" s="160">
        <f>'鳥松'!U19</f>
        <v>0</v>
      </c>
      <c r="V33" s="129">
        <f>'鳥松'!V19</f>
        <v>0</v>
      </c>
      <c r="W33" s="135"/>
    </row>
    <row r="34" spans="1:24" ht="30.75" customHeight="1">
      <c r="A34" s="127" t="s">
        <v>98</v>
      </c>
      <c r="B34" s="128">
        <f>'大樹'!B19</f>
        <v>1</v>
      </c>
      <c r="C34" s="128">
        <f>'大樹'!C19</f>
        <v>0</v>
      </c>
      <c r="D34" s="128">
        <f>'大樹'!D19</f>
        <v>0</v>
      </c>
      <c r="E34" s="128">
        <f>'大樹'!E19</f>
        <v>0</v>
      </c>
      <c r="F34" s="128">
        <f>'大樹'!F19</f>
        <v>70</v>
      </c>
      <c r="G34" s="128">
        <f>'大樹'!G19</f>
        <v>55</v>
      </c>
      <c r="H34" s="128">
        <f>'大樹'!H19</f>
        <v>20</v>
      </c>
      <c r="I34" s="128">
        <f>'大樹'!I19</f>
        <v>0</v>
      </c>
      <c r="J34" s="128">
        <f>'大樹'!J19</f>
        <v>0</v>
      </c>
      <c r="K34" s="128">
        <f>'大樹'!K19</f>
        <v>0</v>
      </c>
      <c r="L34" s="129">
        <f>'大樹'!L19</f>
        <v>145</v>
      </c>
      <c r="M34" s="130">
        <f>'大樹'!M19</f>
        <v>10553.13</v>
      </c>
      <c r="N34" s="130">
        <f>'大樹'!N19</f>
        <v>11269.08</v>
      </c>
      <c r="O34" s="131">
        <f>'大樹'!O19</f>
        <v>95000</v>
      </c>
      <c r="P34" s="132">
        <f>'大樹'!P19</f>
        <v>0</v>
      </c>
      <c r="Q34" s="128">
        <f>'大樹'!Q19</f>
        <v>0</v>
      </c>
      <c r="R34" s="128">
        <f>'大樹'!R19</f>
        <v>0</v>
      </c>
      <c r="S34" s="133">
        <f>'大樹'!S19</f>
        <v>0</v>
      </c>
      <c r="T34" s="160">
        <f>'大樹'!T19</f>
        <v>0</v>
      </c>
      <c r="U34" s="160">
        <f>'大樹'!U19</f>
        <v>0</v>
      </c>
      <c r="V34" s="129">
        <f>'大樹'!V19</f>
        <v>0</v>
      </c>
      <c r="W34" s="135"/>
      <c r="X34" s="2"/>
    </row>
    <row r="35" spans="1:24" ht="30.75" customHeight="1">
      <c r="A35" s="139" t="s">
        <v>99</v>
      </c>
      <c r="B35" s="128">
        <f>'旗山'!B19</f>
        <v>0</v>
      </c>
      <c r="C35" s="128">
        <f>'旗山'!C19</f>
        <v>0</v>
      </c>
      <c r="D35" s="128">
        <f>'旗山'!D19</f>
        <v>0</v>
      </c>
      <c r="E35" s="128">
        <f>'旗山'!E19</f>
        <v>0</v>
      </c>
      <c r="F35" s="128">
        <f>'旗山'!F19</f>
        <v>0</v>
      </c>
      <c r="G35" s="128">
        <f>'旗山'!G19</f>
        <v>0</v>
      </c>
      <c r="H35" s="128">
        <f>'旗山'!H19</f>
        <v>0</v>
      </c>
      <c r="I35" s="128">
        <f>'旗山'!I19</f>
        <v>0</v>
      </c>
      <c r="J35" s="128">
        <f>'旗山'!J19</f>
        <v>0</v>
      </c>
      <c r="K35" s="128">
        <f>'旗山'!K19</f>
        <v>0</v>
      </c>
      <c r="L35" s="129">
        <f>'旗山'!L19</f>
        <v>0</v>
      </c>
      <c r="M35" s="136">
        <f>'旗山'!M19</f>
        <v>0</v>
      </c>
      <c r="N35" s="136">
        <f>'旗山'!N19</f>
        <v>0</v>
      </c>
      <c r="O35" s="137">
        <f>'旗山'!O19</f>
        <v>0</v>
      </c>
      <c r="P35" s="132">
        <f>'旗山'!P19</f>
        <v>0</v>
      </c>
      <c r="Q35" s="128">
        <f>'旗山'!Q19</f>
        <v>0</v>
      </c>
      <c r="R35" s="128">
        <f>'旗山'!R19</f>
        <v>0</v>
      </c>
      <c r="S35" s="133">
        <f>'旗山'!S19</f>
        <v>0</v>
      </c>
      <c r="T35" s="136">
        <f>'旗山'!T19</f>
        <v>0</v>
      </c>
      <c r="U35" s="136">
        <f>'旗山'!U19</f>
        <v>0</v>
      </c>
      <c r="V35" s="138">
        <f>'旗山'!V19</f>
        <v>0</v>
      </c>
      <c r="W35" s="140"/>
      <c r="X35" s="2"/>
    </row>
    <row r="36" spans="1:24" ht="30.75" customHeight="1">
      <c r="A36" s="139" t="s">
        <v>100</v>
      </c>
      <c r="B36" s="128">
        <f>'美濃'!B19</f>
        <v>0</v>
      </c>
      <c r="C36" s="128">
        <f>'美濃'!C19</f>
        <v>0</v>
      </c>
      <c r="D36" s="128">
        <f>'美濃'!D19</f>
        <v>0</v>
      </c>
      <c r="E36" s="128">
        <f>'美濃'!E19</f>
        <v>0</v>
      </c>
      <c r="F36" s="128">
        <f>'美濃'!F19</f>
        <v>0</v>
      </c>
      <c r="G36" s="128">
        <f>'美濃'!G19</f>
        <v>0</v>
      </c>
      <c r="H36" s="128">
        <f>'美濃'!H19</f>
        <v>0</v>
      </c>
      <c r="I36" s="128">
        <f>'美濃'!I19</f>
        <v>0</v>
      </c>
      <c r="J36" s="128">
        <f>'美濃'!J19</f>
        <v>0</v>
      </c>
      <c r="K36" s="128">
        <f>'美濃'!K19</f>
        <v>0</v>
      </c>
      <c r="L36" s="129">
        <f>'美濃'!L19</f>
        <v>0</v>
      </c>
      <c r="M36" s="136">
        <f>'美濃'!M19</f>
        <v>0</v>
      </c>
      <c r="N36" s="136">
        <f>'美濃'!N19</f>
        <v>0</v>
      </c>
      <c r="O36" s="137">
        <f>'美濃'!O19</f>
        <v>0</v>
      </c>
      <c r="P36" s="132">
        <f>'美濃'!P19</f>
        <v>0</v>
      </c>
      <c r="Q36" s="128">
        <f>'美濃'!Q19</f>
        <v>0</v>
      </c>
      <c r="R36" s="128">
        <f>'美濃'!R19</f>
        <v>0</v>
      </c>
      <c r="S36" s="133">
        <f>'美濃'!S19</f>
        <v>0</v>
      </c>
      <c r="T36" s="136">
        <f>'美濃'!T19</f>
        <v>0</v>
      </c>
      <c r="U36" s="136">
        <f>'美濃'!U19</f>
        <v>0</v>
      </c>
      <c r="V36" s="138">
        <f>'美濃'!V19</f>
        <v>0</v>
      </c>
      <c r="W36" s="141"/>
      <c r="X36" s="2"/>
    </row>
    <row r="37" spans="1:24" ht="30.75" customHeight="1">
      <c r="A37" s="139" t="s">
        <v>101</v>
      </c>
      <c r="B37" s="128">
        <f>'六龜'!B19</f>
        <v>0</v>
      </c>
      <c r="C37" s="128">
        <f>'六龜'!C19</f>
        <v>0</v>
      </c>
      <c r="D37" s="128">
        <f>'六龜'!D19</f>
        <v>0</v>
      </c>
      <c r="E37" s="128">
        <f>'六龜'!E19</f>
        <v>0</v>
      </c>
      <c r="F37" s="128">
        <f>'六龜'!F19</f>
        <v>0</v>
      </c>
      <c r="G37" s="128">
        <f>'六龜'!G19</f>
        <v>0</v>
      </c>
      <c r="H37" s="128">
        <f>'六龜'!H19</f>
        <v>0</v>
      </c>
      <c r="I37" s="128">
        <f>'六龜'!I19</f>
        <v>0</v>
      </c>
      <c r="J37" s="128">
        <f>'六龜'!J19</f>
        <v>0</v>
      </c>
      <c r="K37" s="128">
        <f>'六龜'!K19</f>
        <v>0</v>
      </c>
      <c r="L37" s="129">
        <f>'六龜'!L19</f>
        <v>0</v>
      </c>
      <c r="M37" s="136">
        <f>'六龜'!M19</f>
        <v>0</v>
      </c>
      <c r="N37" s="136">
        <f>'六龜'!N19</f>
        <v>0</v>
      </c>
      <c r="O37" s="137">
        <f>'六龜'!O19</f>
        <v>0</v>
      </c>
      <c r="P37" s="132">
        <f>'六龜'!P19</f>
        <v>0</v>
      </c>
      <c r="Q37" s="128">
        <f>'六龜'!Q19</f>
        <v>0</v>
      </c>
      <c r="R37" s="128">
        <f>'六龜'!R19</f>
        <v>0</v>
      </c>
      <c r="S37" s="133">
        <f>'六龜'!S19</f>
        <v>0</v>
      </c>
      <c r="T37" s="136">
        <f>'六龜'!T19</f>
        <v>0</v>
      </c>
      <c r="U37" s="136">
        <f>'六龜'!U19</f>
        <v>0</v>
      </c>
      <c r="V37" s="138">
        <f>'六龜'!V19</f>
        <v>0</v>
      </c>
      <c r="W37" s="135"/>
      <c r="X37" s="2"/>
    </row>
    <row r="38" spans="1:24" ht="30.75" customHeight="1">
      <c r="A38" s="127" t="s">
        <v>102</v>
      </c>
      <c r="B38" s="128">
        <f>'內門'!B19</f>
        <v>0</v>
      </c>
      <c r="C38" s="128">
        <f>'內門'!C19</f>
        <v>0</v>
      </c>
      <c r="D38" s="128">
        <f>'內門'!D19</f>
        <v>0</v>
      </c>
      <c r="E38" s="128">
        <f>'內門'!E19</f>
        <v>0</v>
      </c>
      <c r="F38" s="128">
        <f>'內門'!F19</f>
        <v>0</v>
      </c>
      <c r="G38" s="128">
        <f>'內門'!G19</f>
        <v>0</v>
      </c>
      <c r="H38" s="128">
        <f>'內門'!H19</f>
        <v>0</v>
      </c>
      <c r="I38" s="128">
        <f>'內門'!I19</f>
        <v>0</v>
      </c>
      <c r="J38" s="128">
        <f>'內門'!J19</f>
        <v>0</v>
      </c>
      <c r="K38" s="128">
        <f>'內門'!K19</f>
        <v>0</v>
      </c>
      <c r="L38" s="129">
        <f>'內門'!L19</f>
        <v>0</v>
      </c>
      <c r="M38" s="136">
        <f>'內門'!M19</f>
        <v>0</v>
      </c>
      <c r="N38" s="136">
        <f>'內門'!N19</f>
        <v>0</v>
      </c>
      <c r="O38" s="137">
        <f>'內門'!O19</f>
        <v>0</v>
      </c>
      <c r="P38" s="132">
        <f>'內門'!P19</f>
        <v>0</v>
      </c>
      <c r="Q38" s="128">
        <f>'內門'!Q19</f>
        <v>0</v>
      </c>
      <c r="R38" s="128">
        <f>'內門'!R19</f>
        <v>0</v>
      </c>
      <c r="S38" s="133">
        <f>'內門'!S19</f>
        <v>0</v>
      </c>
      <c r="T38" s="136">
        <f>'內門'!T19</f>
        <v>0</v>
      </c>
      <c r="U38" s="136">
        <f>'內門'!U19</f>
        <v>0</v>
      </c>
      <c r="V38" s="138">
        <f>'內門'!V19</f>
        <v>0</v>
      </c>
      <c r="W38" s="135"/>
      <c r="X38" s="2"/>
    </row>
    <row r="39" spans="1:24" ht="30.75" customHeight="1">
      <c r="A39" s="127" t="s">
        <v>103</v>
      </c>
      <c r="B39" s="128">
        <f>'杉林'!B19</f>
        <v>0</v>
      </c>
      <c r="C39" s="128">
        <f>'杉林'!C19</f>
        <v>0</v>
      </c>
      <c r="D39" s="128">
        <f>'杉林'!D19</f>
        <v>0</v>
      </c>
      <c r="E39" s="128">
        <f>'杉林'!E19</f>
        <v>0</v>
      </c>
      <c r="F39" s="128">
        <f>'杉林'!F19</f>
        <v>0</v>
      </c>
      <c r="G39" s="128">
        <f>'杉林'!G19</f>
        <v>0</v>
      </c>
      <c r="H39" s="128">
        <f>'杉林'!H19</f>
        <v>0</v>
      </c>
      <c r="I39" s="128">
        <f>'杉林'!I19</f>
        <v>0</v>
      </c>
      <c r="J39" s="128">
        <f>'杉林'!J19</f>
        <v>0</v>
      </c>
      <c r="K39" s="128">
        <f>'杉林'!K19</f>
        <v>0</v>
      </c>
      <c r="L39" s="129">
        <f>'杉林'!L19</f>
        <v>0</v>
      </c>
      <c r="M39" s="136">
        <f>'杉林'!M19</f>
        <v>0</v>
      </c>
      <c r="N39" s="136">
        <f>'杉林'!N19</f>
        <v>0</v>
      </c>
      <c r="O39" s="137">
        <f>'杉林'!O19</f>
        <v>0</v>
      </c>
      <c r="P39" s="132">
        <f>'杉林'!P19</f>
        <v>0</v>
      </c>
      <c r="Q39" s="128">
        <f>'杉林'!Q19</f>
        <v>0</v>
      </c>
      <c r="R39" s="128">
        <f>'杉林'!R19</f>
        <v>0</v>
      </c>
      <c r="S39" s="133">
        <f>'杉林'!S19</f>
        <v>0</v>
      </c>
      <c r="T39" s="136">
        <f>'杉林'!T19</f>
        <v>0</v>
      </c>
      <c r="U39" s="136">
        <f>'杉林'!U19</f>
        <v>0</v>
      </c>
      <c r="V39" s="138">
        <f>'杉林'!V19</f>
        <v>0</v>
      </c>
      <c r="W39" s="142"/>
      <c r="X39" s="1"/>
    </row>
    <row r="40" spans="1:24" ht="30.75" customHeight="1">
      <c r="A40" s="127" t="s">
        <v>104</v>
      </c>
      <c r="B40" s="128">
        <f>'甲仙'!B19</f>
        <v>0</v>
      </c>
      <c r="C40" s="128">
        <f>'甲仙'!C19</f>
        <v>0</v>
      </c>
      <c r="D40" s="128">
        <f>'甲仙'!D19</f>
        <v>0</v>
      </c>
      <c r="E40" s="128">
        <f>'甲仙'!E19</f>
        <v>0</v>
      </c>
      <c r="F40" s="128">
        <f>'甲仙'!F19</f>
        <v>0</v>
      </c>
      <c r="G40" s="128">
        <f>'甲仙'!G19</f>
        <v>0</v>
      </c>
      <c r="H40" s="128">
        <f>'甲仙'!H19</f>
        <v>0</v>
      </c>
      <c r="I40" s="128">
        <f>'甲仙'!I19</f>
        <v>0</v>
      </c>
      <c r="J40" s="128">
        <f>'甲仙'!J19</f>
        <v>0</v>
      </c>
      <c r="K40" s="128">
        <f>'甲仙'!K19</f>
        <v>0</v>
      </c>
      <c r="L40" s="129">
        <f>'甲仙'!L19</f>
        <v>0</v>
      </c>
      <c r="M40" s="136">
        <f>'甲仙'!M19</f>
        <v>0</v>
      </c>
      <c r="N40" s="136">
        <f>'甲仙'!N19</f>
        <v>0</v>
      </c>
      <c r="O40" s="137">
        <f>'甲仙'!O19</f>
        <v>0</v>
      </c>
      <c r="P40" s="132">
        <f>'甲仙'!P19</f>
        <v>0</v>
      </c>
      <c r="Q40" s="128">
        <f>'甲仙'!Q19</f>
        <v>0</v>
      </c>
      <c r="R40" s="128">
        <f>'甲仙'!R19</f>
        <v>0</v>
      </c>
      <c r="S40" s="133">
        <f>'甲仙'!S19</f>
        <v>0</v>
      </c>
      <c r="T40" s="136">
        <f>'甲仙'!T19</f>
        <v>0</v>
      </c>
      <c r="U40" s="136">
        <f>'甲仙'!U19</f>
        <v>0</v>
      </c>
      <c r="V40" s="138">
        <f>'甲仙'!V19</f>
        <v>0</v>
      </c>
      <c r="W40" s="143"/>
      <c r="X40" s="2"/>
    </row>
    <row r="41" spans="1:24" ht="30.75" customHeight="1">
      <c r="A41" s="127" t="s">
        <v>105</v>
      </c>
      <c r="B41" s="128">
        <f>'桃源'!B19</f>
        <v>0</v>
      </c>
      <c r="C41" s="128">
        <f>'桃源'!C19</f>
        <v>0</v>
      </c>
      <c r="D41" s="128">
        <f>'桃源'!D19</f>
        <v>0</v>
      </c>
      <c r="E41" s="128">
        <f>'桃源'!E19</f>
        <v>0</v>
      </c>
      <c r="F41" s="128">
        <f>'桃源'!F19</f>
        <v>0</v>
      </c>
      <c r="G41" s="128">
        <f>'桃源'!G19</f>
        <v>0</v>
      </c>
      <c r="H41" s="128">
        <f>'桃源'!H19</f>
        <v>0</v>
      </c>
      <c r="I41" s="128">
        <f>'桃源'!I19</f>
        <v>0</v>
      </c>
      <c r="J41" s="128">
        <f>'桃源'!J19</f>
        <v>0</v>
      </c>
      <c r="K41" s="128">
        <f>'桃源'!K19</f>
        <v>0</v>
      </c>
      <c r="L41" s="129">
        <f>'桃源'!L19</f>
        <v>0</v>
      </c>
      <c r="M41" s="136">
        <f>'桃源'!M19</f>
        <v>0</v>
      </c>
      <c r="N41" s="136">
        <f>'桃源'!N19</f>
        <v>0</v>
      </c>
      <c r="O41" s="137">
        <f>'桃源'!O19</f>
        <v>0</v>
      </c>
      <c r="P41" s="132">
        <f>'桃源'!P19</f>
        <v>0</v>
      </c>
      <c r="Q41" s="128">
        <f>'桃源'!Q19</f>
        <v>0</v>
      </c>
      <c r="R41" s="128">
        <f>'桃源'!R19</f>
        <v>0</v>
      </c>
      <c r="S41" s="133">
        <f>'桃源'!S19</f>
        <v>0</v>
      </c>
      <c r="T41" s="136">
        <f>'桃源'!T19</f>
        <v>0</v>
      </c>
      <c r="U41" s="136">
        <f>'桃源'!U19</f>
        <v>0</v>
      </c>
      <c r="V41" s="138">
        <f>'桃源'!V19</f>
        <v>0</v>
      </c>
      <c r="W41" s="144"/>
      <c r="X41" s="2"/>
    </row>
    <row r="42" spans="1:24" ht="30.75" customHeight="1">
      <c r="A42" s="127" t="s">
        <v>106</v>
      </c>
      <c r="B42" s="128">
        <f>'那瑪夏'!B19</f>
        <v>0</v>
      </c>
      <c r="C42" s="128">
        <f>'那瑪夏'!C19</f>
        <v>0</v>
      </c>
      <c r="D42" s="128">
        <f>'那瑪夏'!D19</f>
        <v>0</v>
      </c>
      <c r="E42" s="128">
        <f>'那瑪夏'!E19</f>
        <v>0</v>
      </c>
      <c r="F42" s="128">
        <f>'那瑪夏'!F19</f>
        <v>0</v>
      </c>
      <c r="G42" s="128">
        <f>'那瑪夏'!G19</f>
        <v>0</v>
      </c>
      <c r="H42" s="128">
        <f>'那瑪夏'!H19</f>
        <v>0</v>
      </c>
      <c r="I42" s="128">
        <f>'那瑪夏'!I19</f>
        <v>0</v>
      </c>
      <c r="J42" s="128">
        <f>'那瑪夏'!J19</f>
        <v>0</v>
      </c>
      <c r="K42" s="128">
        <f>'那瑪夏'!K19</f>
        <v>0</v>
      </c>
      <c r="L42" s="129">
        <f>'那瑪夏'!L19</f>
        <v>0</v>
      </c>
      <c r="M42" s="136">
        <f>'那瑪夏'!M19</f>
        <v>0</v>
      </c>
      <c r="N42" s="136">
        <f>'那瑪夏'!N19</f>
        <v>0</v>
      </c>
      <c r="O42" s="137">
        <f>'那瑪夏'!O19</f>
        <v>0</v>
      </c>
      <c r="P42" s="132">
        <f>'那瑪夏'!P19</f>
        <v>0</v>
      </c>
      <c r="Q42" s="128">
        <f>'那瑪夏'!Q19</f>
        <v>0</v>
      </c>
      <c r="R42" s="128">
        <f>'那瑪夏'!R19</f>
        <v>0</v>
      </c>
      <c r="S42" s="133">
        <f>'那瑪夏'!S19</f>
        <v>0</v>
      </c>
      <c r="T42" s="136">
        <f>'那瑪夏'!T19</f>
        <v>0</v>
      </c>
      <c r="U42" s="136">
        <f>'那瑪夏'!U19</f>
        <v>0</v>
      </c>
      <c r="V42" s="138">
        <f>'那瑪夏'!V19</f>
        <v>0</v>
      </c>
      <c r="W42" s="141"/>
      <c r="X42" s="2"/>
    </row>
    <row r="43" spans="1:24" ht="30.75" customHeight="1">
      <c r="A43" s="127" t="s">
        <v>107</v>
      </c>
      <c r="B43" s="128">
        <f>'茂林'!B19</f>
        <v>0</v>
      </c>
      <c r="C43" s="128">
        <f>'茂林'!C19</f>
        <v>0</v>
      </c>
      <c r="D43" s="128">
        <f>'茂林'!D19</f>
        <v>0</v>
      </c>
      <c r="E43" s="128">
        <f>'茂林'!E19</f>
        <v>0</v>
      </c>
      <c r="F43" s="128">
        <f>'茂林'!F19</f>
        <v>0</v>
      </c>
      <c r="G43" s="128">
        <f>'茂林'!G19</f>
        <v>0</v>
      </c>
      <c r="H43" s="128">
        <f>'茂林'!H19</f>
        <v>0</v>
      </c>
      <c r="I43" s="128">
        <f>'茂林'!I19</f>
        <v>0</v>
      </c>
      <c r="J43" s="128">
        <f>'茂林'!J19</f>
        <v>0</v>
      </c>
      <c r="K43" s="128">
        <f>'茂林'!K19</f>
        <v>0</v>
      </c>
      <c r="L43" s="129">
        <f>'茂林'!L19</f>
        <v>0</v>
      </c>
      <c r="M43" s="136">
        <f>'茂林'!M19</f>
        <v>0</v>
      </c>
      <c r="N43" s="136">
        <f>'茂林'!N19</f>
        <v>0</v>
      </c>
      <c r="O43" s="137">
        <f>'茂林'!O19</f>
        <v>0</v>
      </c>
      <c r="P43" s="132">
        <f>'茂林'!P19</f>
        <v>0</v>
      </c>
      <c r="Q43" s="128">
        <f>'茂林'!Q19</f>
        <v>0</v>
      </c>
      <c r="R43" s="128">
        <f>'茂林'!R19</f>
        <v>0</v>
      </c>
      <c r="S43" s="133">
        <f>'茂林'!S19</f>
        <v>0</v>
      </c>
      <c r="T43" s="136">
        <f>'茂林'!T19</f>
        <v>0</v>
      </c>
      <c r="U43" s="136">
        <f>'茂林'!U19</f>
        <v>0</v>
      </c>
      <c r="V43" s="138">
        <f>'茂林'!V19</f>
        <v>0</v>
      </c>
      <c r="W43" s="141"/>
      <c r="X43" s="2"/>
    </row>
    <row r="44" spans="1:24" ht="30.75" customHeight="1" thickBot="1">
      <c r="A44" s="139" t="s">
        <v>108</v>
      </c>
      <c r="B44" s="145">
        <f>'茄萣'!B19</f>
        <v>0</v>
      </c>
      <c r="C44" s="145">
        <f>'茄萣'!C19</f>
        <v>0</v>
      </c>
      <c r="D44" s="145">
        <f>'茄萣'!D19</f>
        <v>0</v>
      </c>
      <c r="E44" s="145">
        <f>'茄萣'!E19</f>
        <v>0</v>
      </c>
      <c r="F44" s="145">
        <f>'茄萣'!F19</f>
        <v>0</v>
      </c>
      <c r="G44" s="145">
        <f>'茄萣'!G19</f>
        <v>0</v>
      </c>
      <c r="H44" s="145">
        <f>'茄萣'!H19</f>
        <v>0</v>
      </c>
      <c r="I44" s="145">
        <f>'茄萣'!I19</f>
        <v>0</v>
      </c>
      <c r="J44" s="145">
        <f>'茄萣'!J19</f>
        <v>0</v>
      </c>
      <c r="K44" s="145">
        <f>'茄萣'!K19</f>
        <v>0</v>
      </c>
      <c r="L44" s="146">
        <f>'茄萣'!L19</f>
        <v>0</v>
      </c>
      <c r="M44" s="147">
        <f>'茄萣'!M19</f>
        <v>0</v>
      </c>
      <c r="N44" s="147">
        <f>'茄萣'!N19</f>
        <v>0</v>
      </c>
      <c r="O44" s="148">
        <f>'茄萣'!O19</f>
        <v>0</v>
      </c>
      <c r="P44" s="149">
        <f>'茄萣'!P19</f>
        <v>0</v>
      </c>
      <c r="Q44" s="145">
        <f>'茄萣'!Q19</f>
        <v>0</v>
      </c>
      <c r="R44" s="145">
        <f>'茄萣'!R19</f>
        <v>0</v>
      </c>
      <c r="S44" s="150">
        <f>'茄萣'!S19</f>
        <v>0</v>
      </c>
      <c r="T44" s="147">
        <f>'茄萣'!T19</f>
        <v>0</v>
      </c>
      <c r="U44" s="147">
        <f>'茄萣'!U19</f>
        <v>0</v>
      </c>
      <c r="V44" s="151">
        <f>'茄萣'!V19</f>
        <v>0</v>
      </c>
      <c r="W44" s="141"/>
      <c r="X44" s="2"/>
    </row>
    <row r="45" spans="1:23" s="36" customFormat="1" ht="39.75" customHeight="1" thickBot="1">
      <c r="A45" s="46" t="s">
        <v>36</v>
      </c>
      <c r="B45" s="47">
        <f>SUM(B7:B44)</f>
        <v>23</v>
      </c>
      <c r="C45" s="47">
        <f aca="true" t="shared" si="0" ref="C45:V45">SUM(C7:C44)</f>
        <v>51</v>
      </c>
      <c r="D45" s="47">
        <f t="shared" si="0"/>
        <v>28</v>
      </c>
      <c r="E45" s="47">
        <f t="shared" si="0"/>
        <v>94</v>
      </c>
      <c r="F45" s="47">
        <f t="shared" si="0"/>
        <v>1009</v>
      </c>
      <c r="G45" s="47">
        <f t="shared" si="0"/>
        <v>1476</v>
      </c>
      <c r="H45" s="47">
        <f t="shared" si="0"/>
        <v>578</v>
      </c>
      <c r="I45" s="47">
        <f t="shared" si="0"/>
        <v>0</v>
      </c>
      <c r="J45" s="47">
        <f t="shared" si="0"/>
        <v>0</v>
      </c>
      <c r="K45" s="47">
        <f t="shared" si="0"/>
        <v>0</v>
      </c>
      <c r="L45" s="55">
        <f t="shared" si="0"/>
        <v>3236</v>
      </c>
      <c r="M45" s="54">
        <f t="shared" si="0"/>
        <v>515864.37999999995</v>
      </c>
      <c r="N45" s="54">
        <f t="shared" si="0"/>
        <v>537502.77</v>
      </c>
      <c r="O45" s="71">
        <f t="shared" si="0"/>
        <v>7357510</v>
      </c>
      <c r="P45" s="70">
        <f t="shared" si="0"/>
        <v>12</v>
      </c>
      <c r="Q45" s="47">
        <f t="shared" si="0"/>
        <v>16</v>
      </c>
      <c r="R45" s="47">
        <f t="shared" si="0"/>
        <v>136</v>
      </c>
      <c r="S45" s="47">
        <f t="shared" si="0"/>
        <v>152</v>
      </c>
      <c r="T45" s="54">
        <f t="shared" si="0"/>
        <v>14982.27</v>
      </c>
      <c r="U45" s="54">
        <f t="shared" si="0"/>
        <v>35020</v>
      </c>
      <c r="V45" s="55">
        <f t="shared" si="0"/>
        <v>387100</v>
      </c>
      <c r="W45" s="48"/>
    </row>
    <row r="46" spans="1:16" s="13" customFormat="1" ht="21" customHeight="1">
      <c r="A46" s="25"/>
      <c r="D46" s="14"/>
      <c r="L46" s="14"/>
      <c r="M46" s="16"/>
      <c r="P46" s="34"/>
    </row>
    <row r="47" ht="15.75">
      <c r="G47" t="s">
        <v>54</v>
      </c>
    </row>
  </sheetData>
  <sheetProtection/>
  <mergeCells count="23">
    <mergeCell ref="A1:W1"/>
    <mergeCell ref="W3:W6"/>
    <mergeCell ref="D5:D6"/>
    <mergeCell ref="B3:O3"/>
    <mergeCell ref="P3:V3"/>
    <mergeCell ref="C5:C6"/>
    <mergeCell ref="V4:V6"/>
    <mergeCell ref="A2:V2"/>
    <mergeCell ref="A4:A6"/>
    <mergeCell ref="B4:B6"/>
    <mergeCell ref="E5:K5"/>
    <mergeCell ref="S5:S6"/>
    <mergeCell ref="N4:N6"/>
    <mergeCell ref="T4:T6"/>
    <mergeCell ref="Q5:Q6"/>
    <mergeCell ref="P4:P6"/>
    <mergeCell ref="C4:L4"/>
    <mergeCell ref="U4:U6"/>
    <mergeCell ref="O4:O6"/>
    <mergeCell ref="Q4:S4"/>
    <mergeCell ref="L5:L6"/>
    <mergeCell ref="R5:R6"/>
    <mergeCell ref="M4:M6"/>
  </mergeCells>
  <printOptions horizontalCentered="1"/>
  <pageMargins left="0.3937007874015748" right="0.3937007874015748" top="0.1968503937007874" bottom="0.1968503937007874" header="0.31496062992125984" footer="0.1968503937007874"/>
  <pageSetup fitToHeight="0" fitToWidth="1" horizontalDpi="600" verticalDpi="600" orientation="landscape" paperSize="9" scale="71" r:id="rId1"/>
  <headerFooter scaleWithDoc="0">
    <oddFooter>&amp;R
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X25"/>
  <sheetViews>
    <sheetView zoomScale="70" zoomScaleNormal="70" zoomScaleSheetLayoutView="85" zoomScalePageLayoutView="0" workbookViewId="0" topLeftCell="A4">
      <selection activeCell="T10" sqref="T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3" width="12.625" style="0" customWidth="1"/>
    <col min="14" max="14" width="12.37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'楠梓 '!N1</f>
        <v>113年</v>
      </c>
      <c r="O1" s="38" t="s">
        <v>145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tr">
        <f>'楠梓 '!A2:V2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51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51" customFormat="1" ht="21.75" customHeight="1">
      <c r="A4" s="213" t="s">
        <v>34</v>
      </c>
      <c r="B4" s="199" t="s">
        <v>1</v>
      </c>
      <c r="C4" s="201" t="s">
        <v>9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33</v>
      </c>
      <c r="N4" s="195" t="s">
        <v>31</v>
      </c>
      <c r="O4" s="204" t="s">
        <v>29</v>
      </c>
      <c r="P4" s="206" t="s">
        <v>1</v>
      </c>
      <c r="Q4" s="207" t="s">
        <v>9</v>
      </c>
      <c r="R4" s="207"/>
      <c r="S4" s="207"/>
      <c r="T4" s="195" t="s">
        <v>30</v>
      </c>
      <c r="U4" s="195" t="s">
        <v>32</v>
      </c>
      <c r="V4" s="216" t="s">
        <v>28</v>
      </c>
    </row>
    <row r="5" spans="1:22" s="51" customFormat="1" ht="21.75" customHeight="1">
      <c r="A5" s="213"/>
      <c r="B5" s="199"/>
      <c r="C5" s="19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194" t="s">
        <v>12</v>
      </c>
      <c r="M5" s="195"/>
      <c r="N5" s="195"/>
      <c r="O5" s="205"/>
      <c r="P5" s="206"/>
      <c r="Q5" s="194" t="s">
        <v>10</v>
      </c>
      <c r="R5" s="194" t="s">
        <v>13</v>
      </c>
      <c r="S5" s="194" t="s">
        <v>12</v>
      </c>
      <c r="T5" s="195"/>
      <c r="U5" s="195"/>
      <c r="V5" s="216"/>
    </row>
    <row r="6" spans="1:22" s="51" customFormat="1" ht="21.75" customHeight="1">
      <c r="A6" s="213"/>
      <c r="B6" s="200"/>
      <c r="C6" s="194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153">
        <f>'[1]1月'!Y$10</f>
        <v>0</v>
      </c>
      <c r="U7" s="153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153">
        <f>'[1]1月'!Y$10</f>
        <v>0</v>
      </c>
      <c r="U8" s="153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9">
        <f>'[1]1月'!U$10</f>
        <v>0</v>
      </c>
      <c r="Q9" s="6">
        <f>'[1]1月'!V$10</f>
        <v>0</v>
      </c>
      <c r="R9" s="6">
        <f>'[1]1月'!W$10</f>
        <v>0</v>
      </c>
      <c r="S9" s="6">
        <f>'[1]1月'!X$10</f>
        <v>0</v>
      </c>
      <c r="T9" s="153">
        <f>'[1]1月'!Y$10</f>
        <v>0</v>
      </c>
      <c r="U9" s="153">
        <f>'[1]1月'!Z$10</f>
        <v>0</v>
      </c>
      <c r="V9" s="154">
        <f>'[1]1月'!AA$10</f>
        <v>0</v>
      </c>
      <c r="W9" s="2"/>
    </row>
    <row r="10" spans="1:23" ht="33" customHeight="1">
      <c r="A10" s="11" t="s">
        <v>20</v>
      </c>
      <c r="B10" s="6">
        <v>1</v>
      </c>
      <c r="C10" s="6">
        <v>0</v>
      </c>
      <c r="D10" s="6">
        <v>0</v>
      </c>
      <c r="E10" s="6">
        <v>0</v>
      </c>
      <c r="F10" s="6">
        <v>40</v>
      </c>
      <c r="G10" s="6">
        <v>160</v>
      </c>
      <c r="H10" s="6">
        <v>0</v>
      </c>
      <c r="I10" s="6">
        <v>0</v>
      </c>
      <c r="J10" s="6">
        <v>0</v>
      </c>
      <c r="K10" s="6">
        <v>0</v>
      </c>
      <c r="L10" s="6">
        <v>200</v>
      </c>
      <c r="M10" s="10">
        <v>32562.01</v>
      </c>
      <c r="N10" s="10">
        <v>34432.41</v>
      </c>
      <c r="O10" s="31">
        <v>420000</v>
      </c>
      <c r="P10" s="6">
        <v>0</v>
      </c>
      <c r="Q10" s="6">
        <v>0</v>
      </c>
      <c r="R10" s="6">
        <v>0</v>
      </c>
      <c r="S10" s="6">
        <v>0</v>
      </c>
      <c r="T10" s="153">
        <v>0</v>
      </c>
      <c r="U10" s="153">
        <v>0</v>
      </c>
      <c r="V10" s="154"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1"/>
      <c r="U11" s="41"/>
      <c r="V11" s="49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10"/>
      <c r="U12" s="10"/>
      <c r="V12" s="32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10"/>
      <c r="U13" s="10"/>
      <c r="V13" s="32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1"/>
      <c r="U14" s="41"/>
      <c r="V14" s="49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10"/>
      <c r="U15" s="10"/>
      <c r="V15" s="32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  <c r="N16" s="10"/>
      <c r="O16" s="31"/>
      <c r="P16" s="6"/>
      <c r="Q16" s="6"/>
      <c r="R16" s="6"/>
      <c r="S16" s="6"/>
      <c r="T16" s="41"/>
      <c r="U16" s="41"/>
      <c r="V16" s="49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6"/>
      <c r="P17" s="69"/>
      <c r="Q17" s="6"/>
      <c r="R17" s="6"/>
      <c r="S17" s="6"/>
      <c r="T17" s="6"/>
      <c r="U17" s="6"/>
      <c r="V17" s="7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1"/>
      <c r="U18" s="41"/>
      <c r="V18" s="49"/>
      <c r="W18" s="2"/>
    </row>
    <row r="19" spans="1:22" s="51" customFormat="1" ht="43.5" customHeight="1" thickBot="1" thickTop="1">
      <c r="A19" s="101" t="s">
        <v>7</v>
      </c>
      <c r="B19" s="102">
        <f aca="true" t="shared" si="0" ref="B19:V19">SUM(B7:B18)</f>
        <v>1</v>
      </c>
      <c r="C19" s="103">
        <f t="shared" si="0"/>
        <v>0</v>
      </c>
      <c r="D19" s="103">
        <f t="shared" si="0"/>
        <v>0</v>
      </c>
      <c r="E19" s="103">
        <f t="shared" si="0"/>
        <v>0</v>
      </c>
      <c r="F19" s="103">
        <f t="shared" si="0"/>
        <v>40</v>
      </c>
      <c r="G19" s="103">
        <f t="shared" si="0"/>
        <v>160</v>
      </c>
      <c r="H19" s="103">
        <f t="shared" si="0"/>
        <v>0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3">
        <f t="shared" si="0"/>
        <v>200</v>
      </c>
      <c r="M19" s="99">
        <f t="shared" si="0"/>
        <v>32562.01</v>
      </c>
      <c r="N19" s="99">
        <f t="shared" si="0"/>
        <v>34432.41</v>
      </c>
      <c r="O19" s="105">
        <f t="shared" si="0"/>
        <v>420000</v>
      </c>
      <c r="P19" s="98">
        <f t="shared" si="0"/>
        <v>0</v>
      </c>
      <c r="Q19" s="98">
        <f t="shared" si="0"/>
        <v>0</v>
      </c>
      <c r="R19" s="98">
        <f t="shared" si="0"/>
        <v>0</v>
      </c>
      <c r="S19" s="98">
        <f t="shared" si="0"/>
        <v>0</v>
      </c>
      <c r="T19" s="99">
        <f t="shared" si="0"/>
        <v>0</v>
      </c>
      <c r="U19" s="99">
        <f t="shared" si="0"/>
        <v>0</v>
      </c>
      <c r="V19" s="100">
        <f t="shared" si="0"/>
        <v>0</v>
      </c>
    </row>
    <row r="25" ht="15.75">
      <c r="V25" s="5"/>
    </row>
  </sheetData>
  <sheetProtection/>
  <mergeCells count="23">
    <mergeCell ref="W1:X1"/>
    <mergeCell ref="A2:V2"/>
    <mergeCell ref="B3:O3"/>
    <mergeCell ref="P3:V3"/>
    <mergeCell ref="A4:A6"/>
    <mergeCell ref="C5:C6"/>
    <mergeCell ref="D5:D6"/>
    <mergeCell ref="V4:V6"/>
    <mergeCell ref="S5:S6"/>
    <mergeCell ref="A1:M1"/>
    <mergeCell ref="E5:K5"/>
    <mergeCell ref="B4:B6"/>
    <mergeCell ref="C4:L4"/>
    <mergeCell ref="M4:M6"/>
    <mergeCell ref="O4:O6"/>
    <mergeCell ref="P4:P6"/>
    <mergeCell ref="L5:L6"/>
    <mergeCell ref="Q5:Q6"/>
    <mergeCell ref="R5:R6"/>
    <mergeCell ref="N4:N6"/>
    <mergeCell ref="T4:T6"/>
    <mergeCell ref="U4:U6"/>
    <mergeCell ref="Q4:S4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landscape" paperSize="9" scale="87" r:id="rId1"/>
  <headerFooter alignWithMargins="0">
    <oddFooter>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'楠梓 '!N1</f>
        <v>113年</v>
      </c>
      <c r="O1" s="38" t="s">
        <v>146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'楠梓 '!A2:V2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51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51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51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51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153">
        <f>'[1]1月'!Y$10</f>
        <v>0</v>
      </c>
      <c r="U7" s="153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153">
        <f>'[1]1月'!Y$10</f>
        <v>0</v>
      </c>
      <c r="U8" s="153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1</v>
      </c>
      <c r="C9" s="6">
        <v>0</v>
      </c>
      <c r="D9" s="6">
        <v>0</v>
      </c>
      <c r="E9" s="6">
        <v>0</v>
      </c>
      <c r="F9" s="6">
        <v>0</v>
      </c>
      <c r="G9" s="6">
        <v>16</v>
      </c>
      <c r="H9" s="6">
        <v>0</v>
      </c>
      <c r="I9" s="6">
        <v>0</v>
      </c>
      <c r="J9" s="6">
        <v>0</v>
      </c>
      <c r="K9" s="6">
        <v>0</v>
      </c>
      <c r="L9" s="6">
        <v>16</v>
      </c>
      <c r="M9" s="155">
        <v>2100.18</v>
      </c>
      <c r="N9" s="155">
        <v>2257.23</v>
      </c>
      <c r="O9" s="156">
        <v>19000</v>
      </c>
      <c r="P9" s="6">
        <v>2</v>
      </c>
      <c r="Q9" s="6">
        <v>0</v>
      </c>
      <c r="R9" s="6">
        <v>21</v>
      </c>
      <c r="S9" s="6">
        <v>21</v>
      </c>
      <c r="T9" s="155">
        <v>1842.7800000000002</v>
      </c>
      <c r="U9" s="155">
        <v>3647.06</v>
      </c>
      <c r="V9" s="157">
        <v>46100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153">
        <f>'[1]1月'!Y$10</f>
        <v>0</v>
      </c>
      <c r="U10" s="153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1"/>
      <c r="U11" s="41"/>
      <c r="V11" s="49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  <c r="N12" s="10"/>
      <c r="O12" s="31"/>
      <c r="P12" s="6"/>
      <c r="Q12" s="6"/>
      <c r="R12" s="6"/>
      <c r="S12" s="6"/>
      <c r="T12" s="41"/>
      <c r="U12" s="41"/>
      <c r="V12" s="49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10"/>
      <c r="U13" s="10"/>
      <c r="V13" s="32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10"/>
      <c r="U14" s="10"/>
      <c r="V14" s="32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1"/>
      <c r="U15" s="41"/>
      <c r="V15" s="49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10"/>
      <c r="U16" s="10"/>
      <c r="V16" s="32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6"/>
      <c r="P17" s="69"/>
      <c r="Q17" s="6"/>
      <c r="R17" s="6"/>
      <c r="S17" s="6"/>
      <c r="T17" s="6"/>
      <c r="U17" s="6"/>
      <c r="V17" s="7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6"/>
      <c r="P18" s="77"/>
      <c r="Q18" s="78"/>
      <c r="R18" s="78"/>
      <c r="S18" s="78"/>
      <c r="T18" s="78"/>
      <c r="U18" s="78"/>
      <c r="V18" s="80"/>
      <c r="W18" s="2"/>
    </row>
    <row r="19" spans="1:22" s="51" customFormat="1" ht="43.5" customHeight="1" thickBot="1" thickTop="1">
      <c r="A19" s="101" t="s">
        <v>7</v>
      </c>
      <c r="B19" s="102">
        <f aca="true" t="shared" si="0" ref="B19:V19">SUM(B7:B18)</f>
        <v>1</v>
      </c>
      <c r="C19" s="103">
        <f t="shared" si="0"/>
        <v>0</v>
      </c>
      <c r="D19" s="103">
        <f t="shared" si="0"/>
        <v>0</v>
      </c>
      <c r="E19" s="103">
        <f t="shared" si="0"/>
        <v>0</v>
      </c>
      <c r="F19" s="103">
        <f t="shared" si="0"/>
        <v>0</v>
      </c>
      <c r="G19" s="103">
        <f t="shared" si="0"/>
        <v>16</v>
      </c>
      <c r="H19" s="103">
        <f t="shared" si="0"/>
        <v>0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3">
        <f t="shared" si="0"/>
        <v>16</v>
      </c>
      <c r="M19" s="99">
        <f t="shared" si="0"/>
        <v>2100.18</v>
      </c>
      <c r="N19" s="99">
        <f t="shared" si="0"/>
        <v>2257.23</v>
      </c>
      <c r="O19" s="105">
        <f t="shared" si="0"/>
        <v>19000</v>
      </c>
      <c r="P19" s="98">
        <f t="shared" si="0"/>
        <v>2</v>
      </c>
      <c r="Q19" s="98">
        <f t="shared" si="0"/>
        <v>0</v>
      </c>
      <c r="R19" s="98">
        <f t="shared" si="0"/>
        <v>21</v>
      </c>
      <c r="S19" s="98">
        <f t="shared" si="0"/>
        <v>21</v>
      </c>
      <c r="T19" s="99">
        <f t="shared" si="0"/>
        <v>1842.7800000000002</v>
      </c>
      <c r="U19" s="99">
        <f t="shared" si="0"/>
        <v>3647.06</v>
      </c>
      <c r="V19" s="100">
        <f t="shared" si="0"/>
        <v>46100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  <mergeCell ref="L5:L6"/>
    <mergeCell ref="Q5:Q6"/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'楠梓 '!N1</f>
        <v>113年</v>
      </c>
      <c r="O1" s="38" t="s">
        <v>147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'楠梓 '!A2:V2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51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51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51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51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153">
        <f>'[1]1月'!Y$10</f>
        <v>0</v>
      </c>
      <c r="U7" s="153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153">
        <f>'[1]1月'!Y$10</f>
        <v>0</v>
      </c>
      <c r="U8" s="153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9">
        <f>'[1]1月'!U$10</f>
        <v>0</v>
      </c>
      <c r="Q9" s="6">
        <f>'[1]1月'!V$10</f>
        <v>0</v>
      </c>
      <c r="R9" s="6">
        <f>'[1]1月'!W$10</f>
        <v>0</v>
      </c>
      <c r="S9" s="6">
        <f>'[1]1月'!X$10</f>
        <v>0</v>
      </c>
      <c r="T9" s="153">
        <f>'[1]1月'!Y$10</f>
        <v>0</v>
      </c>
      <c r="U9" s="153">
        <f>'[1]1月'!Z$10</f>
        <v>0</v>
      </c>
      <c r="V9" s="154">
        <f>'[1]1月'!AA$10</f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153">
        <f>'[1]1月'!Y$10</f>
        <v>0</v>
      </c>
      <c r="U10" s="153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1"/>
      <c r="U11" s="41"/>
      <c r="V11" s="49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1"/>
      <c r="U12" s="41"/>
      <c r="V12" s="49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1"/>
      <c r="U13" s="41"/>
      <c r="V13" s="49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1"/>
      <c r="U14" s="41"/>
      <c r="V14" s="49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1"/>
      <c r="U15" s="41"/>
      <c r="V15" s="49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1"/>
      <c r="U17" s="41"/>
      <c r="V17" s="4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1"/>
      <c r="U18" s="41"/>
      <c r="V18" s="49"/>
      <c r="W18" s="2"/>
    </row>
    <row r="19" spans="1:22" s="51" customFormat="1" ht="43.5" customHeight="1" thickBot="1" thickTop="1">
      <c r="A19" s="101" t="s">
        <v>7</v>
      </c>
      <c r="B19" s="102">
        <f aca="true" t="shared" si="0" ref="B19:V19">SUM(B7:B18)</f>
        <v>0</v>
      </c>
      <c r="C19" s="103">
        <f t="shared" si="0"/>
        <v>0</v>
      </c>
      <c r="D19" s="103">
        <f t="shared" si="0"/>
        <v>0</v>
      </c>
      <c r="E19" s="103">
        <f t="shared" si="0"/>
        <v>0</v>
      </c>
      <c r="F19" s="103">
        <f t="shared" si="0"/>
        <v>0</v>
      </c>
      <c r="G19" s="103">
        <f t="shared" si="0"/>
        <v>0</v>
      </c>
      <c r="H19" s="103">
        <f t="shared" si="0"/>
        <v>0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3">
        <f t="shared" si="0"/>
        <v>0</v>
      </c>
      <c r="M19" s="99">
        <f t="shared" si="0"/>
        <v>0</v>
      </c>
      <c r="N19" s="99">
        <f t="shared" si="0"/>
        <v>0</v>
      </c>
      <c r="O19" s="105">
        <f t="shared" si="0"/>
        <v>0</v>
      </c>
      <c r="P19" s="98">
        <f t="shared" si="0"/>
        <v>0</v>
      </c>
      <c r="Q19" s="98">
        <f t="shared" si="0"/>
        <v>0</v>
      </c>
      <c r="R19" s="98">
        <f t="shared" si="0"/>
        <v>0</v>
      </c>
      <c r="S19" s="98">
        <f t="shared" si="0"/>
        <v>0</v>
      </c>
      <c r="T19" s="99">
        <f t="shared" si="0"/>
        <v>0</v>
      </c>
      <c r="U19" s="99">
        <f t="shared" si="0"/>
        <v>0</v>
      </c>
      <c r="V19" s="100">
        <f t="shared" si="0"/>
        <v>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  <mergeCell ref="L5:L6"/>
    <mergeCell ref="Q5:Q6"/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X25"/>
  <sheetViews>
    <sheetView zoomScale="70" zoomScaleNormal="70" zoomScaleSheetLayoutView="85" workbookViewId="0" topLeftCell="A1">
      <selection activeCell="O19" sqref="O19"/>
    </sheetView>
  </sheetViews>
  <sheetFormatPr defaultColWidth="0" defaultRowHeight="16.5"/>
  <cols>
    <col min="1" max="1" width="7.75390625" style="0" customWidth="1"/>
    <col min="2" max="2" width="4.75390625" style="0" customWidth="1"/>
    <col min="3" max="6" width="5.25390625" style="0" customWidth="1"/>
    <col min="7" max="7" width="7.25390625" style="0" customWidth="1"/>
    <col min="8" max="11" width="5.25390625" style="0" customWidth="1"/>
    <col min="12" max="12" width="7.00390625" style="0" customWidth="1"/>
    <col min="13" max="13" width="11.75390625" style="0" customWidth="1"/>
    <col min="14" max="14" width="12.50390625" style="0" bestFit="1" customWidth="1"/>
    <col min="15" max="15" width="11.75390625" style="0" customWidth="1"/>
    <col min="16" max="16" width="4.75390625" style="0" customWidth="1"/>
    <col min="17" max="19" width="5.25390625" style="0" customWidth="1"/>
    <col min="20" max="21" width="11.75390625" style="0" customWidth="1"/>
    <col min="22" max="22" width="10.2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'楠梓 '!N1</f>
        <v>113年</v>
      </c>
      <c r="O1" s="38" t="s">
        <v>55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tr">
        <f>'楠梓 '!A2:V2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39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13" t="s">
        <v>34</v>
      </c>
      <c r="B4" s="199" t="s">
        <v>1</v>
      </c>
      <c r="C4" s="201" t="s">
        <v>9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33</v>
      </c>
      <c r="N4" s="195" t="s">
        <v>43</v>
      </c>
      <c r="O4" s="204" t="s">
        <v>29</v>
      </c>
      <c r="P4" s="206" t="s">
        <v>1</v>
      </c>
      <c r="Q4" s="207" t="s">
        <v>9</v>
      </c>
      <c r="R4" s="207"/>
      <c r="S4" s="207"/>
      <c r="T4" s="195" t="s">
        <v>42</v>
      </c>
      <c r="U4" s="195" t="s">
        <v>44</v>
      </c>
      <c r="V4" s="216" t="s">
        <v>45</v>
      </c>
    </row>
    <row r="5" spans="1:22" s="3" customFormat="1" ht="21.75" customHeight="1">
      <c r="A5" s="213"/>
      <c r="B5" s="199"/>
      <c r="C5" s="19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194" t="s">
        <v>12</v>
      </c>
      <c r="M5" s="195"/>
      <c r="N5" s="195"/>
      <c r="O5" s="205"/>
      <c r="P5" s="206"/>
      <c r="Q5" s="194" t="s">
        <v>10</v>
      </c>
      <c r="R5" s="194" t="s">
        <v>13</v>
      </c>
      <c r="S5" s="194" t="s">
        <v>12</v>
      </c>
      <c r="T5" s="195"/>
      <c r="U5" s="195"/>
      <c r="V5" s="216"/>
    </row>
    <row r="6" spans="1:22" s="3" customFormat="1" ht="21.75" customHeight="1">
      <c r="A6" s="213"/>
      <c r="B6" s="200"/>
      <c r="C6" s="194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0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153">
        <f>'[1]1月'!Y$10</f>
        <v>0</v>
      </c>
      <c r="U7" s="153">
        <f>'[1]1月'!Z$10</f>
        <v>0</v>
      </c>
      <c r="V7" s="154">
        <f>'[1]1月'!AA$10</f>
        <v>0</v>
      </c>
      <c r="W7" s="2"/>
    </row>
    <row r="8" spans="1:23" ht="30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">
        <v>2</v>
      </c>
      <c r="Q8" s="6">
        <v>0</v>
      </c>
      <c r="R8" s="6">
        <v>13</v>
      </c>
      <c r="S8" s="6">
        <v>13</v>
      </c>
      <c r="T8" s="155">
        <v>1289.78</v>
      </c>
      <c r="U8" s="155">
        <v>3681.26</v>
      </c>
      <c r="V8" s="157">
        <v>41200</v>
      </c>
      <c r="W8" s="2"/>
    </row>
    <row r="9" spans="1:23" ht="30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">
        <v>1</v>
      </c>
      <c r="Q9" s="6">
        <v>0</v>
      </c>
      <c r="R9" s="6">
        <v>1</v>
      </c>
      <c r="S9" s="6">
        <v>1</v>
      </c>
      <c r="T9" s="10">
        <v>78.46</v>
      </c>
      <c r="U9" s="10">
        <v>256.26</v>
      </c>
      <c r="V9" s="32">
        <v>2800</v>
      </c>
      <c r="W9" s="2"/>
    </row>
    <row r="10" spans="1:23" ht="30" customHeight="1">
      <c r="A10" s="11" t="s">
        <v>20</v>
      </c>
      <c r="B10" s="6">
        <v>1</v>
      </c>
      <c r="C10" s="6">
        <v>5</v>
      </c>
      <c r="D10" s="6">
        <v>0</v>
      </c>
      <c r="E10" s="6">
        <v>42</v>
      </c>
      <c r="F10" s="6">
        <v>98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145</v>
      </c>
      <c r="M10" s="155">
        <v>17689.25</v>
      </c>
      <c r="N10" s="155">
        <v>18226.95</v>
      </c>
      <c r="O10" s="156">
        <v>177000</v>
      </c>
      <c r="P10" s="6">
        <v>0</v>
      </c>
      <c r="Q10" s="6">
        <v>0</v>
      </c>
      <c r="R10" s="6">
        <v>0</v>
      </c>
      <c r="S10" s="6">
        <v>0</v>
      </c>
      <c r="T10" s="153">
        <v>0</v>
      </c>
      <c r="U10" s="153">
        <v>0</v>
      </c>
      <c r="V10" s="154">
        <v>0</v>
      </c>
      <c r="W10" s="2"/>
    </row>
    <row r="11" spans="1:23" ht="30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1"/>
      <c r="N11" s="41"/>
      <c r="O11" s="45"/>
      <c r="P11" s="6"/>
      <c r="Q11" s="6"/>
      <c r="R11" s="6"/>
      <c r="S11" s="6"/>
      <c r="T11" s="10"/>
      <c r="U11" s="10"/>
      <c r="V11" s="32"/>
      <c r="W11" s="2"/>
    </row>
    <row r="12" spans="1:23" ht="30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1"/>
      <c r="N12" s="41"/>
      <c r="O12" s="45"/>
      <c r="P12" s="6"/>
      <c r="Q12" s="6"/>
      <c r="R12" s="6"/>
      <c r="S12" s="6"/>
      <c r="T12" s="10"/>
      <c r="U12" s="10"/>
      <c r="V12" s="32"/>
      <c r="W12" s="2"/>
    </row>
    <row r="13" spans="1:23" ht="30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1"/>
      <c r="U13" s="41"/>
      <c r="V13" s="49"/>
      <c r="W13" s="1"/>
    </row>
    <row r="14" spans="1:23" ht="30" customHeight="1">
      <c r="A14" s="4" t="s">
        <v>24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42"/>
      <c r="N14" s="42"/>
      <c r="O14" s="43"/>
      <c r="P14" s="20"/>
      <c r="Q14" s="20"/>
      <c r="R14" s="20"/>
      <c r="S14" s="20"/>
      <c r="T14" s="10"/>
      <c r="U14" s="10"/>
      <c r="V14" s="32"/>
      <c r="W14" s="2"/>
    </row>
    <row r="15" spans="1:23" ht="30" customHeight="1">
      <c r="A15" s="4" t="s">
        <v>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0"/>
      <c r="N15" s="10"/>
      <c r="O15" s="31"/>
      <c r="P15" s="20"/>
      <c r="Q15" s="20"/>
      <c r="R15" s="20"/>
      <c r="S15" s="20"/>
      <c r="T15" s="10"/>
      <c r="U15" s="10"/>
      <c r="V15" s="32"/>
      <c r="W15" s="2"/>
    </row>
    <row r="16" spans="1:23" ht="30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0" customHeight="1">
      <c r="A17" s="4" t="s">
        <v>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82"/>
      <c r="P17" s="84"/>
      <c r="Q17" s="20"/>
      <c r="R17" s="20"/>
      <c r="S17" s="20"/>
      <c r="T17" s="20"/>
      <c r="U17" s="20"/>
      <c r="V17" s="85"/>
      <c r="W17" s="2"/>
    </row>
    <row r="18" spans="1:23" ht="30" customHeight="1" thickBot="1">
      <c r="A18" s="39" t="s">
        <v>25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83"/>
      <c r="P18" s="86"/>
      <c r="Q18" s="40"/>
      <c r="R18" s="40"/>
      <c r="S18" s="40"/>
      <c r="T18" s="40"/>
      <c r="U18" s="40"/>
      <c r="V18" s="87"/>
      <c r="W18" s="2"/>
    </row>
    <row r="19" spans="1:22" s="29" customFormat="1" ht="34.5" customHeight="1" thickBot="1" thickTop="1">
      <c r="A19" s="109" t="s">
        <v>7</v>
      </c>
      <c r="B19" s="110">
        <f>SUM(B7:B18)</f>
        <v>1</v>
      </c>
      <c r="C19" s="110">
        <f aca="true" t="shared" si="0" ref="C19:O19">SUM(C7:C18)</f>
        <v>5</v>
      </c>
      <c r="D19" s="110">
        <f t="shared" si="0"/>
        <v>0</v>
      </c>
      <c r="E19" s="110">
        <f t="shared" si="0"/>
        <v>42</v>
      </c>
      <c r="F19" s="110">
        <f t="shared" si="0"/>
        <v>98</v>
      </c>
      <c r="G19" s="110">
        <f t="shared" si="0"/>
        <v>0</v>
      </c>
      <c r="H19" s="110">
        <f t="shared" si="0"/>
        <v>0</v>
      </c>
      <c r="I19" s="110">
        <f t="shared" si="0"/>
        <v>0</v>
      </c>
      <c r="J19" s="110">
        <f t="shared" si="0"/>
        <v>0</v>
      </c>
      <c r="K19" s="110">
        <f t="shared" si="0"/>
        <v>0</v>
      </c>
      <c r="L19" s="110">
        <f t="shared" si="0"/>
        <v>145</v>
      </c>
      <c r="M19" s="237">
        <f t="shared" si="0"/>
        <v>17689.25</v>
      </c>
      <c r="N19" s="237">
        <f t="shared" si="0"/>
        <v>18226.95</v>
      </c>
      <c r="O19" s="111">
        <f t="shared" si="0"/>
        <v>177000</v>
      </c>
      <c r="P19" s="112">
        <f aca="true" t="shared" si="1" ref="P19:V19">SUM(P7:P18)</f>
        <v>3</v>
      </c>
      <c r="Q19" s="112">
        <f t="shared" si="1"/>
        <v>0</v>
      </c>
      <c r="R19" s="112">
        <f t="shared" si="1"/>
        <v>14</v>
      </c>
      <c r="S19" s="112">
        <f t="shared" si="1"/>
        <v>14</v>
      </c>
      <c r="T19" s="113">
        <f t="shared" si="1"/>
        <v>1368.24</v>
      </c>
      <c r="U19" s="113">
        <f t="shared" si="1"/>
        <v>3937.5200000000004</v>
      </c>
      <c r="V19" s="114">
        <f t="shared" si="1"/>
        <v>44000</v>
      </c>
    </row>
    <row r="25" ht="15.75">
      <c r="V25" s="5"/>
    </row>
  </sheetData>
  <sheetProtection/>
  <mergeCells count="23">
    <mergeCell ref="A4:A6"/>
    <mergeCell ref="Q4:S4"/>
    <mergeCell ref="B4:B6"/>
    <mergeCell ref="O4:O6"/>
    <mergeCell ref="Q5:Q6"/>
    <mergeCell ref="S5:S6"/>
    <mergeCell ref="A1:M1"/>
    <mergeCell ref="W1:X1"/>
    <mergeCell ref="C5:C6"/>
    <mergeCell ref="D5:D6"/>
    <mergeCell ref="E5:K5"/>
    <mergeCell ref="L5:L6"/>
    <mergeCell ref="R5:R6"/>
    <mergeCell ref="A2:V2"/>
    <mergeCell ref="T4:T6"/>
    <mergeCell ref="N4:N6"/>
    <mergeCell ref="P3:V3"/>
    <mergeCell ref="B3:O3"/>
    <mergeCell ref="V4:V6"/>
    <mergeCell ref="U4:U6"/>
    <mergeCell ref="C4:L4"/>
    <mergeCell ref="P4:P6"/>
    <mergeCell ref="M4:M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1" r:id="rId1"/>
  <headerFooter scaleWithDoc="0">
    <oddFooter>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X25"/>
  <sheetViews>
    <sheetView zoomScale="70" zoomScaleNormal="70" zoomScaleSheetLayoutView="85" zoomScalePageLayoutView="0" workbookViewId="0" topLeftCell="A1">
      <selection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7.625" style="0" bestFit="1" customWidth="1"/>
    <col min="13" max="13" width="12.75390625" style="0" customWidth="1"/>
    <col min="14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56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18" t="s">
        <v>51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1" t="s">
        <v>52</v>
      </c>
      <c r="Q3" s="219"/>
      <c r="R3" s="219"/>
      <c r="S3" s="219"/>
      <c r="T3" s="219"/>
      <c r="U3" s="219"/>
      <c r="V3" s="222"/>
    </row>
    <row r="4" spans="1:22" s="3" customFormat="1" ht="21.75" customHeight="1">
      <c r="A4" s="213" t="s">
        <v>34</v>
      </c>
      <c r="B4" s="199" t="s">
        <v>1</v>
      </c>
      <c r="C4" s="201" t="s">
        <v>9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33</v>
      </c>
      <c r="N4" s="195" t="s">
        <v>31</v>
      </c>
      <c r="O4" s="204" t="s">
        <v>29</v>
      </c>
      <c r="P4" s="206" t="s">
        <v>1</v>
      </c>
      <c r="Q4" s="207" t="s">
        <v>9</v>
      </c>
      <c r="R4" s="207"/>
      <c r="S4" s="207"/>
      <c r="T4" s="195" t="s">
        <v>30</v>
      </c>
      <c r="U4" s="195" t="s">
        <v>32</v>
      </c>
      <c r="V4" s="216" t="s">
        <v>28</v>
      </c>
    </row>
    <row r="5" spans="1:22" s="3" customFormat="1" ht="21.75" customHeight="1">
      <c r="A5" s="213"/>
      <c r="B5" s="199"/>
      <c r="C5" s="19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194" t="s">
        <v>12</v>
      </c>
      <c r="M5" s="195"/>
      <c r="N5" s="195"/>
      <c r="O5" s="205"/>
      <c r="P5" s="206"/>
      <c r="Q5" s="194" t="s">
        <v>10</v>
      </c>
      <c r="R5" s="194" t="s">
        <v>13</v>
      </c>
      <c r="S5" s="194" t="s">
        <v>12</v>
      </c>
      <c r="T5" s="195"/>
      <c r="U5" s="195"/>
      <c r="V5" s="216"/>
    </row>
    <row r="6" spans="1:22" s="3" customFormat="1" ht="21.75" customHeight="1">
      <c r="A6" s="213"/>
      <c r="B6" s="200"/>
      <c r="C6" s="194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0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153">
        <f>'[1]1月'!Y$10</f>
        <v>0</v>
      </c>
      <c r="U7" s="153">
        <f>'[1]1月'!Z$10</f>
        <v>0</v>
      </c>
      <c r="V7" s="154">
        <f>'[1]1月'!AA$10</f>
        <v>0</v>
      </c>
      <c r="W7" s="2"/>
    </row>
    <row r="8" spans="1:23" ht="30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1">
        <v>0</v>
      </c>
      <c r="N8" s="41">
        <v>0</v>
      </c>
      <c r="O8" s="43">
        <v>0</v>
      </c>
      <c r="P8" s="6">
        <v>0</v>
      </c>
      <c r="Q8" s="6">
        <v>0</v>
      </c>
      <c r="R8" s="6">
        <v>0</v>
      </c>
      <c r="S8" s="6">
        <v>0</v>
      </c>
      <c r="T8" s="153">
        <v>0</v>
      </c>
      <c r="U8" s="153">
        <v>0</v>
      </c>
      <c r="V8" s="154">
        <v>0</v>
      </c>
      <c r="W8" s="2"/>
    </row>
    <row r="9" spans="1:23" ht="30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1">
        <v>0</v>
      </c>
      <c r="N9" s="41">
        <v>0</v>
      </c>
      <c r="O9" s="43">
        <v>0</v>
      </c>
      <c r="P9" s="6">
        <v>0</v>
      </c>
      <c r="Q9" s="6">
        <v>0</v>
      </c>
      <c r="R9" s="6">
        <v>0</v>
      </c>
      <c r="S9" s="6">
        <v>0</v>
      </c>
      <c r="T9" s="153">
        <v>0</v>
      </c>
      <c r="U9" s="153">
        <v>0</v>
      </c>
      <c r="V9" s="154">
        <v>0</v>
      </c>
      <c r="W9" s="2"/>
    </row>
    <row r="10" spans="1:23" ht="30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153">
        <f>'[1]1月'!Y$10</f>
        <v>0</v>
      </c>
      <c r="U10" s="153">
        <f>'[1]1月'!Z$10</f>
        <v>0</v>
      </c>
      <c r="V10" s="154">
        <f>'[1]1月'!AA$10</f>
        <v>0</v>
      </c>
      <c r="W10" s="2"/>
    </row>
    <row r="11" spans="1:23" ht="30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0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2" s="24" customFormat="1" ht="30" customHeight="1">
      <c r="A13" s="23" t="s">
        <v>23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42"/>
      <c r="N13" s="42"/>
      <c r="O13" s="43"/>
      <c r="P13" s="20"/>
      <c r="Q13" s="20"/>
      <c r="R13" s="20"/>
      <c r="S13" s="20"/>
      <c r="T13" s="10"/>
      <c r="U13" s="10"/>
      <c r="V13" s="32"/>
    </row>
    <row r="14" spans="1:23" ht="30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0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"/>
      <c r="N15" s="10"/>
      <c r="O15" s="31"/>
      <c r="P15" s="6"/>
      <c r="Q15" s="6"/>
      <c r="R15" s="6"/>
      <c r="S15" s="6"/>
      <c r="T15" s="42"/>
      <c r="U15" s="42"/>
      <c r="V15" s="44"/>
      <c r="W15" s="2"/>
    </row>
    <row r="16" spans="1:23" ht="30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0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1"/>
      <c r="U17" s="41"/>
      <c r="V17" s="49"/>
      <c r="W17" s="2"/>
    </row>
    <row r="18" spans="1:23" ht="30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6"/>
      <c r="P18" s="77"/>
      <c r="Q18" s="90"/>
      <c r="R18" s="90"/>
      <c r="S18" s="90"/>
      <c r="T18" s="90"/>
      <c r="U18" s="90"/>
      <c r="V18" s="91"/>
      <c r="W18" s="2"/>
    </row>
    <row r="19" spans="1:22" s="3" customFormat="1" ht="34.5" customHeight="1" thickBot="1" thickTop="1">
      <c r="A19" s="115" t="s">
        <v>7</v>
      </c>
      <c r="B19" s="116">
        <f aca="true" t="shared" si="0" ref="B19:V19">SUM(B7:B18)</f>
        <v>0</v>
      </c>
      <c r="C19" s="117">
        <f t="shared" si="0"/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 t="shared" si="0"/>
        <v>0</v>
      </c>
      <c r="K19" s="117">
        <f t="shared" si="0"/>
        <v>0</v>
      </c>
      <c r="L19" s="118">
        <f t="shared" si="0"/>
        <v>0</v>
      </c>
      <c r="M19" s="113">
        <f t="shared" si="0"/>
        <v>0</v>
      </c>
      <c r="N19" s="113">
        <f t="shared" si="0"/>
        <v>0</v>
      </c>
      <c r="O19" s="119">
        <f t="shared" si="0"/>
        <v>0</v>
      </c>
      <c r="P19" s="120">
        <f t="shared" si="0"/>
        <v>0</v>
      </c>
      <c r="Q19" s="120">
        <f t="shared" si="0"/>
        <v>0</v>
      </c>
      <c r="R19" s="120">
        <f t="shared" si="0"/>
        <v>0</v>
      </c>
      <c r="S19" s="120">
        <f t="shared" si="0"/>
        <v>0</v>
      </c>
      <c r="T19" s="121">
        <f t="shared" si="0"/>
        <v>0</v>
      </c>
      <c r="U19" s="121">
        <f t="shared" si="0"/>
        <v>0</v>
      </c>
      <c r="V19" s="122">
        <f t="shared" si="0"/>
        <v>0</v>
      </c>
    </row>
    <row r="25" ht="15.75">
      <c r="V25" s="5"/>
    </row>
  </sheetData>
  <sheetProtection/>
  <mergeCells count="23">
    <mergeCell ref="W1:X1"/>
    <mergeCell ref="C5:C6"/>
    <mergeCell ref="D5:D6"/>
    <mergeCell ref="E5:K5"/>
    <mergeCell ref="L5:L6"/>
    <mergeCell ref="V4:V6"/>
    <mergeCell ref="O4:O6"/>
    <mergeCell ref="A1:M1"/>
    <mergeCell ref="A2:V2"/>
    <mergeCell ref="T4:T6"/>
    <mergeCell ref="S5:S6"/>
    <mergeCell ref="R5:R6"/>
    <mergeCell ref="P4:P6"/>
    <mergeCell ref="A4:A6"/>
    <mergeCell ref="U4:U6"/>
    <mergeCell ref="B3:O3"/>
    <mergeCell ref="B4:B6"/>
    <mergeCell ref="N4:N6"/>
    <mergeCell ref="Q4:S4"/>
    <mergeCell ref="C4:L4"/>
    <mergeCell ref="P3:V3"/>
    <mergeCell ref="M4:M6"/>
    <mergeCell ref="Q5:Q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1" r:id="rId1"/>
  <headerFooter scaleWithDoc="0">
    <oddFooter>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X25"/>
  <sheetViews>
    <sheetView zoomScale="70" zoomScaleNormal="70" zoomScaleSheetLayoutView="85" zoomScalePageLayoutView="0" workbookViewId="0" topLeftCell="A1">
      <selection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3" width="12.875" style="0" customWidth="1"/>
    <col min="14" max="14" width="13.00390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57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18" t="s">
        <v>50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1" t="s">
        <v>49</v>
      </c>
      <c r="Q3" s="219"/>
      <c r="R3" s="219"/>
      <c r="S3" s="219"/>
      <c r="T3" s="219"/>
      <c r="U3" s="219"/>
      <c r="V3" s="222"/>
    </row>
    <row r="4" spans="1:22" s="3" customFormat="1" ht="21.75" customHeight="1">
      <c r="A4" s="213" t="s">
        <v>34</v>
      </c>
      <c r="B4" s="199" t="s">
        <v>1</v>
      </c>
      <c r="C4" s="201" t="s">
        <v>9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33</v>
      </c>
      <c r="N4" s="195" t="s">
        <v>31</v>
      </c>
      <c r="O4" s="204" t="s">
        <v>29</v>
      </c>
      <c r="P4" s="206" t="s">
        <v>1</v>
      </c>
      <c r="Q4" s="207" t="s">
        <v>9</v>
      </c>
      <c r="R4" s="207"/>
      <c r="S4" s="207"/>
      <c r="T4" s="195" t="s">
        <v>30</v>
      </c>
      <c r="U4" s="195" t="s">
        <v>32</v>
      </c>
      <c r="V4" s="216" t="s">
        <v>28</v>
      </c>
    </row>
    <row r="5" spans="1:22" s="3" customFormat="1" ht="21.75" customHeight="1">
      <c r="A5" s="213"/>
      <c r="B5" s="199"/>
      <c r="C5" s="19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194" t="s">
        <v>12</v>
      </c>
      <c r="M5" s="195"/>
      <c r="N5" s="195"/>
      <c r="O5" s="205"/>
      <c r="P5" s="206"/>
      <c r="Q5" s="194" t="s">
        <v>10</v>
      </c>
      <c r="R5" s="194" t="s">
        <v>13</v>
      </c>
      <c r="S5" s="194" t="s">
        <v>12</v>
      </c>
      <c r="T5" s="195"/>
      <c r="U5" s="195"/>
      <c r="V5" s="216"/>
    </row>
    <row r="6" spans="1:22" s="3" customFormat="1" ht="21.75" customHeight="1">
      <c r="A6" s="213"/>
      <c r="B6" s="200"/>
      <c r="C6" s="194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">
        <v>1</v>
      </c>
      <c r="Q7" s="6">
        <v>16</v>
      </c>
      <c r="R7" s="6">
        <v>0</v>
      </c>
      <c r="S7" s="6">
        <v>16</v>
      </c>
      <c r="T7" s="155">
        <v>1905.57</v>
      </c>
      <c r="U7" s="155">
        <v>4686.69</v>
      </c>
      <c r="V7" s="157">
        <v>42000</v>
      </c>
      <c r="W7" s="2"/>
    </row>
    <row r="8" spans="1:23" ht="33" customHeight="1">
      <c r="A8" s="4" t="s">
        <v>18</v>
      </c>
      <c r="B8" s="6">
        <v>1</v>
      </c>
      <c r="C8" s="6">
        <v>0</v>
      </c>
      <c r="D8" s="6">
        <v>0</v>
      </c>
      <c r="E8" s="6">
        <v>0</v>
      </c>
      <c r="F8" s="6">
        <v>0</v>
      </c>
      <c r="G8" s="6">
        <v>126</v>
      </c>
      <c r="H8" s="6">
        <v>0</v>
      </c>
      <c r="I8" s="6">
        <v>0</v>
      </c>
      <c r="J8" s="6">
        <v>0</v>
      </c>
      <c r="K8" s="6">
        <v>0</v>
      </c>
      <c r="L8" s="6">
        <v>126</v>
      </c>
      <c r="M8" s="155">
        <v>16217.63</v>
      </c>
      <c r="N8" s="155">
        <v>16802.48</v>
      </c>
      <c r="O8" s="156">
        <v>202000</v>
      </c>
      <c r="P8" s="6">
        <v>0</v>
      </c>
      <c r="Q8" s="6">
        <v>0</v>
      </c>
      <c r="R8" s="6">
        <v>0</v>
      </c>
      <c r="S8" s="6">
        <v>0</v>
      </c>
      <c r="T8" s="153">
        <v>0</v>
      </c>
      <c r="U8" s="153">
        <v>0</v>
      </c>
      <c r="V8" s="15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1">
        <v>0</v>
      </c>
      <c r="N9" s="41">
        <v>0</v>
      </c>
      <c r="O9" s="43">
        <v>0</v>
      </c>
      <c r="P9" s="6">
        <v>0</v>
      </c>
      <c r="Q9" s="6">
        <v>0</v>
      </c>
      <c r="R9" s="6">
        <v>0</v>
      </c>
      <c r="S9" s="6">
        <v>0</v>
      </c>
      <c r="T9" s="153">
        <v>0</v>
      </c>
      <c r="U9" s="153">
        <v>0</v>
      </c>
      <c r="V9" s="15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153">
        <f>'[1]1月'!Y$10</f>
        <v>0</v>
      </c>
      <c r="U10" s="153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  <c r="N11" s="10"/>
      <c r="O11" s="31"/>
      <c r="P11" s="6"/>
      <c r="Q11" s="6"/>
      <c r="R11" s="6"/>
      <c r="S11" s="6"/>
      <c r="T11" s="10"/>
      <c r="U11" s="10"/>
      <c r="V11" s="32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0"/>
      <c r="N13" s="10"/>
      <c r="O13" s="31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0"/>
      <c r="N14" s="10"/>
      <c r="O14" s="31"/>
      <c r="P14" s="6"/>
      <c r="Q14" s="6"/>
      <c r="R14" s="6"/>
      <c r="S14" s="6"/>
      <c r="T14" s="10"/>
      <c r="U14" s="10"/>
      <c r="V14" s="32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6"/>
      <c r="P17" s="69"/>
      <c r="Q17" s="6"/>
      <c r="R17" s="6"/>
      <c r="S17" s="6"/>
      <c r="T17" s="6"/>
      <c r="U17" s="6"/>
      <c r="V17" s="7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1"/>
      <c r="U18" s="41"/>
      <c r="V18" s="49"/>
      <c r="W18" s="2"/>
    </row>
    <row r="19" spans="1:22" s="29" customFormat="1" ht="43.5" customHeight="1" thickBot="1" thickTop="1">
      <c r="A19" s="115" t="s">
        <v>7</v>
      </c>
      <c r="B19" s="116">
        <f>SUM(B7:B18)</f>
        <v>1</v>
      </c>
      <c r="C19" s="117">
        <f aca="true" t="shared" si="0" ref="C19:S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126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126</v>
      </c>
      <c r="M19" s="113">
        <f t="shared" si="0"/>
        <v>16217.63</v>
      </c>
      <c r="N19" s="113">
        <f>SUM(N7:N18)</f>
        <v>16802.48</v>
      </c>
      <c r="O19" s="119">
        <f t="shared" si="0"/>
        <v>202000</v>
      </c>
      <c r="P19" s="112">
        <f t="shared" si="0"/>
        <v>1</v>
      </c>
      <c r="Q19" s="112">
        <f t="shared" si="0"/>
        <v>16</v>
      </c>
      <c r="R19" s="112">
        <f t="shared" si="0"/>
        <v>0</v>
      </c>
      <c r="S19" s="112">
        <f t="shared" si="0"/>
        <v>16</v>
      </c>
      <c r="T19" s="113">
        <f>SUM(T7:T18)</f>
        <v>1905.57</v>
      </c>
      <c r="U19" s="113">
        <f>SUM(U7:U18)</f>
        <v>4686.69</v>
      </c>
      <c r="V19" s="114">
        <f>SUM(V7:V18)</f>
        <v>42000</v>
      </c>
    </row>
    <row r="25" ht="15.75">
      <c r="V25" s="5"/>
    </row>
  </sheetData>
  <sheetProtection/>
  <mergeCells count="23">
    <mergeCell ref="M4:M6"/>
    <mergeCell ref="Q4:S4"/>
    <mergeCell ref="U4:U6"/>
    <mergeCell ref="L5:L6"/>
    <mergeCell ref="N4:N6"/>
    <mergeCell ref="Q5:Q6"/>
    <mergeCell ref="P3:V3"/>
    <mergeCell ref="S5:S6"/>
    <mergeCell ref="T4:T6"/>
    <mergeCell ref="O4:O6"/>
    <mergeCell ref="V4:V6"/>
    <mergeCell ref="B3:O3"/>
    <mergeCell ref="R5:R6"/>
    <mergeCell ref="A1:M1"/>
    <mergeCell ref="W1:X1"/>
    <mergeCell ref="C4:L4"/>
    <mergeCell ref="C5:C6"/>
    <mergeCell ref="D5:D6"/>
    <mergeCell ref="E5:K5"/>
    <mergeCell ref="B4:B6"/>
    <mergeCell ref="A2:V2"/>
    <mergeCell ref="P4:P6"/>
    <mergeCell ref="A4:A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X25"/>
  <sheetViews>
    <sheetView zoomScale="70" zoomScaleNormal="70" zoomScaleSheetLayoutView="85" zoomScalePageLayoutView="0" workbookViewId="0" topLeftCell="A1">
      <selection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7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10.12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58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13" t="s">
        <v>34</v>
      </c>
      <c r="B4" s="199" t="s">
        <v>1</v>
      </c>
      <c r="C4" s="201" t="s">
        <v>9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33</v>
      </c>
      <c r="N4" s="195" t="s">
        <v>31</v>
      </c>
      <c r="O4" s="204" t="s">
        <v>29</v>
      </c>
      <c r="P4" s="206" t="s">
        <v>1</v>
      </c>
      <c r="Q4" s="207" t="s">
        <v>9</v>
      </c>
      <c r="R4" s="207"/>
      <c r="S4" s="207"/>
      <c r="T4" s="195" t="s">
        <v>30</v>
      </c>
      <c r="U4" s="195" t="s">
        <v>32</v>
      </c>
      <c r="V4" s="216" t="s">
        <v>28</v>
      </c>
    </row>
    <row r="5" spans="1:22" s="3" customFormat="1" ht="21.75" customHeight="1">
      <c r="A5" s="213"/>
      <c r="B5" s="199"/>
      <c r="C5" s="19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194" t="s">
        <v>12</v>
      </c>
      <c r="M5" s="195"/>
      <c r="N5" s="195"/>
      <c r="O5" s="205"/>
      <c r="P5" s="206"/>
      <c r="Q5" s="194" t="s">
        <v>10</v>
      </c>
      <c r="R5" s="194" t="s">
        <v>13</v>
      </c>
      <c r="S5" s="194" t="s">
        <v>12</v>
      </c>
      <c r="T5" s="195"/>
      <c r="U5" s="195"/>
      <c r="V5" s="216"/>
    </row>
    <row r="6" spans="1:22" s="3" customFormat="1" ht="21.75" customHeight="1">
      <c r="A6" s="213"/>
      <c r="B6" s="200"/>
      <c r="C6" s="194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">
        <v>0</v>
      </c>
      <c r="Q8" s="6">
        <v>0</v>
      </c>
      <c r="R8" s="6">
        <v>0</v>
      </c>
      <c r="S8" s="6">
        <v>0</v>
      </c>
      <c r="T8" s="42">
        <v>0</v>
      </c>
      <c r="U8" s="42">
        <v>0</v>
      </c>
      <c r="V8" s="4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1">
        <v>0</v>
      </c>
      <c r="N9" s="41">
        <v>0</v>
      </c>
      <c r="O9" s="43">
        <v>0</v>
      </c>
      <c r="P9" s="6">
        <v>0</v>
      </c>
      <c r="Q9" s="6">
        <v>0</v>
      </c>
      <c r="R9" s="6">
        <v>0</v>
      </c>
      <c r="S9" s="6">
        <v>0</v>
      </c>
      <c r="T9" s="153">
        <v>0</v>
      </c>
      <c r="U9" s="153">
        <v>0</v>
      </c>
      <c r="V9" s="15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153">
        <f>'[1]1月'!Y$10</f>
        <v>0</v>
      </c>
      <c r="U10" s="153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11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2" s="24" customFormat="1" ht="33" customHeight="1">
      <c r="A13" s="23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1"/>
      <c r="U17" s="41"/>
      <c r="V17" s="4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1"/>
      <c r="U18" s="41"/>
      <c r="V18" s="49"/>
      <c r="W18" s="2"/>
    </row>
    <row r="19" spans="1:22" s="29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S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8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>SUM(P7:P18)</f>
        <v>0</v>
      </c>
      <c r="Q19" s="112">
        <f t="shared" si="0"/>
        <v>0</v>
      </c>
      <c r="R19" s="112">
        <f t="shared" si="0"/>
        <v>0</v>
      </c>
      <c r="S19" s="112">
        <f t="shared" si="0"/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0" spans="13:22" ht="15.75">
      <c r="M20" s="18"/>
      <c r="N20" s="18"/>
      <c r="O20" s="18"/>
      <c r="P20" s="22"/>
      <c r="Q20" s="22"/>
      <c r="R20" s="22"/>
      <c r="S20" s="22"/>
      <c r="T20" s="18"/>
      <c r="U20" s="18"/>
      <c r="V20" s="18"/>
    </row>
    <row r="25" ht="15.75">
      <c r="V25" s="5"/>
    </row>
  </sheetData>
  <sheetProtection/>
  <mergeCells count="23">
    <mergeCell ref="A4:A6"/>
    <mergeCell ref="S5:S6"/>
    <mergeCell ref="B4:B6"/>
    <mergeCell ref="W1:X1"/>
    <mergeCell ref="C5:C6"/>
    <mergeCell ref="D5:D6"/>
    <mergeCell ref="E5:K5"/>
    <mergeCell ref="L5:L6"/>
    <mergeCell ref="V4:V6"/>
    <mergeCell ref="C4:L4"/>
    <mergeCell ref="Q5:Q6"/>
    <mergeCell ref="N4:N6"/>
    <mergeCell ref="R5:R6"/>
    <mergeCell ref="P3:V3"/>
    <mergeCell ref="B3:O3"/>
    <mergeCell ref="A1:M1"/>
    <mergeCell ref="O4:O6"/>
    <mergeCell ref="P4:P6"/>
    <mergeCell ref="T4:T6"/>
    <mergeCell ref="A2:V2"/>
    <mergeCell ref="M4:M6"/>
    <mergeCell ref="Q4:S4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  <headerFooter alignWithMargins="0">
    <oddFooter>&amp;R&amp;F&amp;A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X25"/>
  <sheetViews>
    <sheetView zoomScale="70" zoomScaleNormal="70" zoomScaleSheetLayoutView="85" zoomScalePageLayoutView="0" workbookViewId="0" topLeftCell="A1">
      <selection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3" width="11.75390625" style="0" customWidth="1"/>
    <col min="14" max="14" width="11.875" style="0" customWidth="1"/>
    <col min="15" max="15" width="11.75390625" style="0" customWidth="1"/>
    <col min="16" max="16" width="4.75390625" style="0" customWidth="1"/>
    <col min="17" max="19" width="5.25390625" style="0" customWidth="1"/>
    <col min="20" max="20" width="9.75390625" style="0" customWidth="1"/>
    <col min="21" max="21" width="10.75390625" style="0" customWidth="1"/>
    <col min="22" max="22" width="9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59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13" t="s">
        <v>34</v>
      </c>
      <c r="B4" s="199" t="s">
        <v>1</v>
      </c>
      <c r="C4" s="201" t="s">
        <v>9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33</v>
      </c>
      <c r="N4" s="195" t="s">
        <v>31</v>
      </c>
      <c r="O4" s="204" t="s">
        <v>29</v>
      </c>
      <c r="P4" s="206" t="s">
        <v>1</v>
      </c>
      <c r="Q4" s="207" t="s">
        <v>9</v>
      </c>
      <c r="R4" s="207"/>
      <c r="S4" s="207"/>
      <c r="T4" s="195" t="s">
        <v>30</v>
      </c>
      <c r="U4" s="195" t="s">
        <v>32</v>
      </c>
      <c r="V4" s="216" t="s">
        <v>28</v>
      </c>
    </row>
    <row r="5" spans="1:22" s="3" customFormat="1" ht="21.75" customHeight="1">
      <c r="A5" s="213"/>
      <c r="B5" s="199"/>
      <c r="C5" s="19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194" t="s">
        <v>12</v>
      </c>
      <c r="M5" s="195"/>
      <c r="N5" s="195"/>
      <c r="O5" s="205"/>
      <c r="P5" s="206"/>
      <c r="Q5" s="194" t="s">
        <v>10</v>
      </c>
      <c r="R5" s="194" t="s">
        <v>13</v>
      </c>
      <c r="S5" s="194" t="s">
        <v>12</v>
      </c>
      <c r="T5" s="195"/>
      <c r="U5" s="195"/>
      <c r="V5" s="216"/>
    </row>
    <row r="6" spans="1:22" s="3" customFormat="1" ht="21.75" customHeight="1">
      <c r="A6" s="213"/>
      <c r="B6" s="200"/>
      <c r="C6" s="194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">
        <v>0</v>
      </c>
      <c r="Q8" s="6">
        <v>0</v>
      </c>
      <c r="R8" s="6">
        <v>0</v>
      </c>
      <c r="S8" s="6">
        <v>0</v>
      </c>
      <c r="T8" s="42">
        <v>0</v>
      </c>
      <c r="U8" s="42">
        <v>0</v>
      </c>
      <c r="V8" s="4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1">
        <v>0</v>
      </c>
      <c r="N9" s="41">
        <v>0</v>
      </c>
      <c r="O9" s="43">
        <v>0</v>
      </c>
      <c r="P9" s="6">
        <v>0</v>
      </c>
      <c r="Q9" s="6">
        <v>0</v>
      </c>
      <c r="R9" s="6">
        <v>0</v>
      </c>
      <c r="S9" s="6">
        <v>0</v>
      </c>
      <c r="T9" s="153">
        <v>0</v>
      </c>
      <c r="U9" s="153">
        <v>0</v>
      </c>
      <c r="V9" s="15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153">
        <f>'[1]1月'!Y$10</f>
        <v>0</v>
      </c>
      <c r="U10" s="153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2" s="24" customFormat="1" ht="33" customHeight="1">
      <c r="A13" s="23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1"/>
      <c r="U17" s="41"/>
      <c r="V17" s="4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1"/>
      <c r="U18" s="41"/>
      <c r="V18" s="49"/>
      <c r="W18" s="2"/>
    </row>
    <row r="19" spans="1:22" s="3" customFormat="1" ht="43.5" customHeight="1" thickBot="1" thickTop="1">
      <c r="A19" s="115" t="s">
        <v>7</v>
      </c>
      <c r="B19" s="123">
        <f>SUM(B7:B18)</f>
        <v>0</v>
      </c>
      <c r="C19" s="117">
        <f aca="true" t="shared" si="0" ref="C19:O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 t="shared" si="0"/>
        <v>0</v>
      </c>
      <c r="K19" s="117">
        <f t="shared" si="0"/>
        <v>0</v>
      </c>
      <c r="L19" s="117">
        <f t="shared" si="0"/>
        <v>0</v>
      </c>
      <c r="M19" s="113">
        <f t="shared" si="0"/>
        <v>0</v>
      </c>
      <c r="N19" s="113">
        <f t="shared" si="0"/>
        <v>0</v>
      </c>
      <c r="O19" s="124">
        <f t="shared" si="0"/>
        <v>0</v>
      </c>
      <c r="P19" s="112">
        <f aca="true" t="shared" si="1" ref="P19:V19">SUM(P7:P18)</f>
        <v>0</v>
      </c>
      <c r="Q19" s="112">
        <f t="shared" si="1"/>
        <v>0</v>
      </c>
      <c r="R19" s="112">
        <f t="shared" si="1"/>
        <v>0</v>
      </c>
      <c r="S19" s="112">
        <f t="shared" si="1"/>
        <v>0</v>
      </c>
      <c r="T19" s="113">
        <f t="shared" si="1"/>
        <v>0</v>
      </c>
      <c r="U19" s="113">
        <f t="shared" si="1"/>
        <v>0</v>
      </c>
      <c r="V19" s="114">
        <f t="shared" si="1"/>
        <v>0</v>
      </c>
    </row>
    <row r="25" ht="15.75">
      <c r="V25" s="5"/>
    </row>
  </sheetData>
  <sheetProtection/>
  <mergeCells count="23">
    <mergeCell ref="A4:A6"/>
    <mergeCell ref="Q4:S4"/>
    <mergeCell ref="B4:B6"/>
    <mergeCell ref="O4:O6"/>
    <mergeCell ref="Q5:Q6"/>
    <mergeCell ref="S5:S6"/>
    <mergeCell ref="A1:M1"/>
    <mergeCell ref="W1:X1"/>
    <mergeCell ref="C5:C6"/>
    <mergeCell ref="D5:D6"/>
    <mergeCell ref="E5:K5"/>
    <mergeCell ref="L5:L6"/>
    <mergeCell ref="R5:R6"/>
    <mergeCell ref="A2:V2"/>
    <mergeCell ref="T4:T6"/>
    <mergeCell ref="N4:N6"/>
    <mergeCell ref="P3:V3"/>
    <mergeCell ref="B3:O3"/>
    <mergeCell ref="V4:V6"/>
    <mergeCell ref="U4:U6"/>
    <mergeCell ref="C4:L4"/>
    <mergeCell ref="P4:P6"/>
    <mergeCell ref="M4:M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X25"/>
  <sheetViews>
    <sheetView zoomScale="70" zoomScaleNormal="70" zoomScaleSheetLayoutView="85" zoomScalePageLayoutView="0" workbookViewId="0" topLeftCell="A1">
      <selection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3" width="12.25390625" style="0" customWidth="1"/>
    <col min="14" max="14" width="11.75390625" style="0" customWidth="1"/>
    <col min="15" max="15" width="12.87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60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13" t="s">
        <v>34</v>
      </c>
      <c r="B4" s="199" t="s">
        <v>1</v>
      </c>
      <c r="C4" s="201" t="s">
        <v>9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33</v>
      </c>
      <c r="N4" s="195" t="s">
        <v>31</v>
      </c>
      <c r="O4" s="204" t="s">
        <v>29</v>
      </c>
      <c r="P4" s="206" t="s">
        <v>1</v>
      </c>
      <c r="Q4" s="207" t="s">
        <v>9</v>
      </c>
      <c r="R4" s="207"/>
      <c r="S4" s="207"/>
      <c r="T4" s="195" t="s">
        <v>30</v>
      </c>
      <c r="U4" s="195" t="s">
        <v>32</v>
      </c>
      <c r="V4" s="216" t="s">
        <v>28</v>
      </c>
    </row>
    <row r="5" spans="1:22" s="3" customFormat="1" ht="21.75" customHeight="1">
      <c r="A5" s="213"/>
      <c r="B5" s="199"/>
      <c r="C5" s="19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194" t="s">
        <v>12</v>
      </c>
      <c r="M5" s="195"/>
      <c r="N5" s="195"/>
      <c r="O5" s="205"/>
      <c r="P5" s="206"/>
      <c r="Q5" s="194" t="s">
        <v>10</v>
      </c>
      <c r="R5" s="194" t="s">
        <v>13</v>
      </c>
      <c r="S5" s="194" t="s">
        <v>12</v>
      </c>
      <c r="T5" s="195"/>
      <c r="U5" s="195"/>
      <c r="V5" s="216"/>
    </row>
    <row r="6" spans="1:22" s="3" customFormat="1" ht="21.75" customHeight="1">
      <c r="A6" s="213"/>
      <c r="B6" s="200"/>
      <c r="C6" s="194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">
        <v>0</v>
      </c>
      <c r="Q8" s="6">
        <v>0</v>
      </c>
      <c r="R8" s="6">
        <v>0</v>
      </c>
      <c r="S8" s="6">
        <v>0</v>
      </c>
      <c r="T8" s="42">
        <v>0</v>
      </c>
      <c r="U8" s="42">
        <v>0</v>
      </c>
      <c r="V8" s="4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1">
        <v>0</v>
      </c>
      <c r="N9" s="41">
        <v>0</v>
      </c>
      <c r="O9" s="43">
        <v>0</v>
      </c>
      <c r="P9" s="6">
        <v>0</v>
      </c>
      <c r="Q9" s="6">
        <v>0</v>
      </c>
      <c r="R9" s="6">
        <v>0</v>
      </c>
      <c r="S9" s="6">
        <v>0</v>
      </c>
      <c r="T9" s="153">
        <v>0</v>
      </c>
      <c r="U9" s="153">
        <v>0</v>
      </c>
      <c r="V9" s="15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153">
        <f>'[1]1月'!Y$10</f>
        <v>0</v>
      </c>
      <c r="U10" s="153">
        <f>'[1]1月'!Z$10</f>
        <v>0</v>
      </c>
      <c r="V10" s="154">
        <f>'[1]1月'!AA$10</f>
        <v>0</v>
      </c>
      <c r="W10" s="2"/>
    </row>
    <row r="11" spans="1:23" ht="33" customHeight="1">
      <c r="A11" s="11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1"/>
      <c r="U17" s="41"/>
      <c r="V17" s="4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1"/>
      <c r="U18" s="41"/>
      <c r="V18" s="49"/>
      <c r="W18" s="2"/>
    </row>
    <row r="19" spans="1:22" s="3" customFormat="1" ht="43.5" customHeight="1" thickBot="1" thickTop="1">
      <c r="A19" s="115" t="s">
        <v>7</v>
      </c>
      <c r="B19" s="116">
        <f aca="true" t="shared" si="0" ref="B19:V19">SUM(B7:B18)</f>
        <v>0</v>
      </c>
      <c r="C19" s="117">
        <f t="shared" si="0"/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 t="shared" si="0"/>
        <v>0</v>
      </c>
      <c r="K19" s="117">
        <f t="shared" si="0"/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 t="shared" si="0"/>
        <v>0</v>
      </c>
      <c r="T19" s="113">
        <f t="shared" si="0"/>
        <v>0</v>
      </c>
      <c r="U19" s="113">
        <f t="shared" si="0"/>
        <v>0</v>
      </c>
      <c r="V19" s="114">
        <f t="shared" si="0"/>
        <v>0</v>
      </c>
    </row>
    <row r="20" spans="13:22" ht="15.75">
      <c r="M20" s="18"/>
      <c r="N20" s="18"/>
      <c r="O20" s="19"/>
      <c r="T20" s="18"/>
      <c r="U20" s="18"/>
      <c r="V20" s="17"/>
    </row>
    <row r="25" ht="15.75">
      <c r="V25" s="5"/>
    </row>
  </sheetData>
  <sheetProtection/>
  <mergeCells count="23">
    <mergeCell ref="D5:D6"/>
    <mergeCell ref="N4:N6"/>
    <mergeCell ref="O4:O6"/>
    <mergeCell ref="C4:L4"/>
    <mergeCell ref="S5:S6"/>
    <mergeCell ref="E5:K5"/>
    <mergeCell ref="U4:U6"/>
    <mergeCell ref="L5:L6"/>
    <mergeCell ref="Q5:Q6"/>
    <mergeCell ref="P4:P6"/>
    <mergeCell ref="T4:T6"/>
    <mergeCell ref="R5:R6"/>
    <mergeCell ref="Q4:S4"/>
    <mergeCell ref="W1:X1"/>
    <mergeCell ref="B3:O3"/>
    <mergeCell ref="A1:M1"/>
    <mergeCell ref="A2:V2"/>
    <mergeCell ref="B4:B6"/>
    <mergeCell ref="M4:M6"/>
    <mergeCell ref="C5:C6"/>
    <mergeCell ref="A4:A6"/>
    <mergeCell ref="V4:V6"/>
    <mergeCell ref="P3:V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X25"/>
  <sheetViews>
    <sheetView zoomScale="70" zoomScaleNormal="70" zoomScaleSheetLayoutView="85" zoomScalePageLayoutView="0" workbookViewId="0" topLeftCell="A1">
      <selection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3" width="11.75390625" style="0" customWidth="1"/>
    <col min="14" max="14" width="12.75390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3" width="11.7539062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61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13" t="s">
        <v>34</v>
      </c>
      <c r="B4" s="199" t="s">
        <v>1</v>
      </c>
      <c r="C4" s="201" t="s">
        <v>9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33</v>
      </c>
      <c r="N4" s="195" t="s">
        <v>31</v>
      </c>
      <c r="O4" s="204" t="s">
        <v>29</v>
      </c>
      <c r="P4" s="206" t="s">
        <v>1</v>
      </c>
      <c r="Q4" s="207" t="s">
        <v>9</v>
      </c>
      <c r="R4" s="207"/>
      <c r="S4" s="207"/>
      <c r="T4" s="195" t="s">
        <v>30</v>
      </c>
      <c r="U4" s="195" t="s">
        <v>32</v>
      </c>
      <c r="V4" s="216" t="s">
        <v>28</v>
      </c>
    </row>
    <row r="5" spans="1:22" s="3" customFormat="1" ht="21.75" customHeight="1">
      <c r="A5" s="213"/>
      <c r="B5" s="199"/>
      <c r="C5" s="19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194" t="s">
        <v>12</v>
      </c>
      <c r="M5" s="195"/>
      <c r="N5" s="195"/>
      <c r="O5" s="205"/>
      <c r="P5" s="206"/>
      <c r="Q5" s="194" t="s">
        <v>10</v>
      </c>
      <c r="R5" s="194" t="s">
        <v>13</v>
      </c>
      <c r="S5" s="194" t="s">
        <v>12</v>
      </c>
      <c r="T5" s="195"/>
      <c r="U5" s="195"/>
      <c r="V5" s="216"/>
    </row>
    <row r="6" spans="1:22" s="3" customFormat="1" ht="21.75" customHeight="1">
      <c r="A6" s="213"/>
      <c r="B6" s="200"/>
      <c r="C6" s="194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3" customHeight="1">
      <c r="A7" s="11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">
        <v>0</v>
      </c>
      <c r="Q8" s="6">
        <v>0</v>
      </c>
      <c r="R8" s="6">
        <v>0</v>
      </c>
      <c r="S8" s="6">
        <v>0</v>
      </c>
      <c r="T8" s="42">
        <v>0</v>
      </c>
      <c r="U8" s="42">
        <v>0</v>
      </c>
      <c r="V8" s="4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1">
        <v>0</v>
      </c>
      <c r="N9" s="41">
        <v>0</v>
      </c>
      <c r="O9" s="43">
        <v>0</v>
      </c>
      <c r="P9" s="6">
        <v>0</v>
      </c>
      <c r="Q9" s="6">
        <v>0</v>
      </c>
      <c r="R9" s="6">
        <v>0</v>
      </c>
      <c r="S9" s="6">
        <v>0</v>
      </c>
      <c r="T9" s="153">
        <v>0</v>
      </c>
      <c r="U9" s="153">
        <v>0</v>
      </c>
      <c r="V9" s="15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153">
        <f>'[1]1月'!Y$10</f>
        <v>0</v>
      </c>
      <c r="U10" s="153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10"/>
      <c r="U13" s="10"/>
      <c r="V13" s="32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0"/>
      <c r="N14" s="10"/>
      <c r="O14" s="31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"/>
      <c r="N15" s="10"/>
      <c r="O15" s="31"/>
      <c r="P15" s="6"/>
      <c r="Q15" s="6"/>
      <c r="R15" s="6"/>
      <c r="S15" s="6"/>
      <c r="T15" s="10"/>
      <c r="U15" s="10"/>
      <c r="V15" s="32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1"/>
      <c r="U17" s="41"/>
      <c r="V17" s="4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1"/>
      <c r="U18" s="41"/>
      <c r="V18" s="49"/>
      <c r="W18" s="2"/>
    </row>
    <row r="19" spans="1:22" s="3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S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 t="shared" si="0"/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3">
    <mergeCell ref="A1:M1"/>
    <mergeCell ref="W1:X1"/>
    <mergeCell ref="C5:C6"/>
    <mergeCell ref="D5:D6"/>
    <mergeCell ref="E5:K5"/>
    <mergeCell ref="L5:L6"/>
    <mergeCell ref="A2:V2"/>
    <mergeCell ref="A4:A6"/>
    <mergeCell ref="P3:V3"/>
    <mergeCell ref="V4:V6"/>
    <mergeCell ref="Q4:S4"/>
    <mergeCell ref="S5:S6"/>
    <mergeCell ref="Q5:Q6"/>
    <mergeCell ref="U4:U6"/>
    <mergeCell ref="R5:R6"/>
    <mergeCell ref="P4:P6"/>
    <mergeCell ref="T4:T6"/>
    <mergeCell ref="M4:M6"/>
    <mergeCell ref="C4:L4"/>
    <mergeCell ref="B4:B6"/>
    <mergeCell ref="O4:O6"/>
    <mergeCell ref="N4:N6"/>
    <mergeCell ref="B3:O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X25"/>
  <sheetViews>
    <sheetView zoomScale="70" zoomScaleNormal="70" zoomScaleSheetLayoutView="85" workbookViewId="0" topLeftCell="A1">
      <selection activeCell="T10" sqref="T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5" width="5.25390625" style="0" customWidth="1"/>
    <col min="6" max="6" width="8.75390625" style="0" customWidth="1"/>
    <col min="7" max="7" width="8.875" style="0" customWidth="1"/>
    <col min="8" max="11" width="5.25390625" style="0" customWidth="1"/>
    <col min="12" max="12" width="8.25390625" style="0" bestFit="1" customWidth="1"/>
    <col min="13" max="14" width="13.75390625" style="0" bestFit="1" customWidth="1"/>
    <col min="15" max="15" width="11.75390625" style="0" customWidth="1"/>
    <col min="16" max="16" width="4.75390625" style="0" customWidth="1"/>
    <col min="17" max="19" width="5.25390625" style="0" customWidth="1"/>
    <col min="20" max="21" width="11.75390625" style="0" customWidth="1"/>
    <col min="22" max="22" width="10.2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137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">
        <v>162</v>
      </c>
      <c r="O1" s="38" t="s">
        <v>136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">
        <v>164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51" customFormat="1" ht="24.75" customHeight="1">
      <c r="A3" s="9" t="s">
        <v>135</v>
      </c>
      <c r="B3" s="209" t="s">
        <v>134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133</v>
      </c>
      <c r="Q3" s="209"/>
      <c r="R3" s="209"/>
      <c r="S3" s="209"/>
      <c r="T3" s="209"/>
      <c r="U3" s="209"/>
      <c r="V3" s="212"/>
    </row>
    <row r="4" spans="1:22" s="51" customFormat="1" ht="21.75" customHeight="1">
      <c r="A4" s="213" t="s">
        <v>132</v>
      </c>
      <c r="B4" s="199" t="s">
        <v>129</v>
      </c>
      <c r="C4" s="201" t="s">
        <v>128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159</v>
      </c>
      <c r="N4" s="195" t="s">
        <v>131</v>
      </c>
      <c r="O4" s="204" t="s">
        <v>130</v>
      </c>
      <c r="P4" s="206" t="s">
        <v>129</v>
      </c>
      <c r="Q4" s="207" t="s">
        <v>128</v>
      </c>
      <c r="R4" s="207"/>
      <c r="S4" s="207"/>
      <c r="T4" s="195" t="s">
        <v>127</v>
      </c>
      <c r="U4" s="195" t="s">
        <v>126</v>
      </c>
      <c r="V4" s="216" t="s">
        <v>125</v>
      </c>
    </row>
    <row r="5" spans="1:22" s="51" customFormat="1" ht="21.75" customHeight="1">
      <c r="A5" s="213"/>
      <c r="B5" s="199"/>
      <c r="C5" s="194" t="s">
        <v>122</v>
      </c>
      <c r="D5" s="214" t="s">
        <v>124</v>
      </c>
      <c r="E5" s="196" t="s">
        <v>123</v>
      </c>
      <c r="F5" s="197"/>
      <c r="G5" s="197"/>
      <c r="H5" s="197"/>
      <c r="I5" s="197"/>
      <c r="J5" s="197"/>
      <c r="K5" s="198"/>
      <c r="L5" s="194" t="s">
        <v>120</v>
      </c>
      <c r="M5" s="195"/>
      <c r="N5" s="195"/>
      <c r="O5" s="205"/>
      <c r="P5" s="206"/>
      <c r="Q5" s="194" t="s">
        <v>122</v>
      </c>
      <c r="R5" s="194" t="s">
        <v>121</v>
      </c>
      <c r="S5" s="194" t="s">
        <v>120</v>
      </c>
      <c r="T5" s="195"/>
      <c r="U5" s="195"/>
      <c r="V5" s="216"/>
    </row>
    <row r="6" spans="1:22" s="51" customFormat="1" ht="21.75" customHeight="1">
      <c r="A6" s="213"/>
      <c r="B6" s="200"/>
      <c r="C6" s="194"/>
      <c r="D6" s="215"/>
      <c r="E6" s="7" t="s">
        <v>119</v>
      </c>
      <c r="F6" s="7" t="s">
        <v>118</v>
      </c>
      <c r="G6" s="7" t="s">
        <v>117</v>
      </c>
      <c r="H6" s="7" t="s">
        <v>116</v>
      </c>
      <c r="I6" s="7" t="s">
        <v>115</v>
      </c>
      <c r="J6" s="7" t="s">
        <v>37</v>
      </c>
      <c r="K6" s="8" t="s">
        <v>114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0" customHeight="1">
      <c r="A7" s="4" t="s">
        <v>113</v>
      </c>
      <c r="B7" s="6">
        <v>1</v>
      </c>
      <c r="C7" s="6">
        <v>0</v>
      </c>
      <c r="D7" s="6">
        <v>0</v>
      </c>
      <c r="E7" s="6">
        <v>0</v>
      </c>
      <c r="F7" s="6">
        <v>24</v>
      </c>
      <c r="G7" s="6">
        <v>150</v>
      </c>
      <c r="H7" s="6">
        <v>0</v>
      </c>
      <c r="I7" s="6">
        <v>0</v>
      </c>
      <c r="J7" s="6">
        <v>0</v>
      </c>
      <c r="K7" s="6">
        <v>0</v>
      </c>
      <c r="L7" s="6">
        <v>174</v>
      </c>
      <c r="M7" s="10">
        <v>22544.76</v>
      </c>
      <c r="N7" s="10">
        <v>22544.76</v>
      </c>
      <c r="O7" s="31">
        <v>210000</v>
      </c>
      <c r="P7" s="6">
        <v>0</v>
      </c>
      <c r="Q7" s="6">
        <v>0</v>
      </c>
      <c r="R7" s="6">
        <v>0</v>
      </c>
      <c r="S7" s="6">
        <v>0</v>
      </c>
      <c r="T7" s="153">
        <v>0</v>
      </c>
      <c r="U7" s="153">
        <v>0</v>
      </c>
      <c r="V7" s="154">
        <v>0</v>
      </c>
      <c r="W7" s="2"/>
    </row>
    <row r="8" spans="1:23" ht="30" customHeight="1">
      <c r="A8" s="4" t="s">
        <v>112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">
        <v>1</v>
      </c>
      <c r="Q8" s="6">
        <v>0</v>
      </c>
      <c r="R8" s="6">
        <v>18</v>
      </c>
      <c r="S8" s="6">
        <v>18</v>
      </c>
      <c r="T8" s="10">
        <v>1648</v>
      </c>
      <c r="U8" s="10">
        <v>3263.68</v>
      </c>
      <c r="V8" s="32">
        <v>50000</v>
      </c>
      <c r="W8" s="2"/>
    </row>
    <row r="9" spans="1:23" ht="30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">
        <v>1</v>
      </c>
      <c r="Q9" s="6">
        <v>0</v>
      </c>
      <c r="R9" s="6">
        <v>4</v>
      </c>
      <c r="S9" s="6">
        <v>4</v>
      </c>
      <c r="T9" s="10">
        <v>451</v>
      </c>
      <c r="U9" s="10">
        <v>854.44</v>
      </c>
      <c r="V9" s="32">
        <v>10000</v>
      </c>
      <c r="W9" s="2"/>
    </row>
    <row r="10" spans="1:23" ht="30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153">
        <f>'[1]1月'!Y$10</f>
        <v>0</v>
      </c>
      <c r="U10" s="153">
        <f>'[1]1月'!Z$10</f>
        <v>0</v>
      </c>
      <c r="V10" s="154">
        <f>'[1]1月'!AA$10</f>
        <v>0</v>
      </c>
      <c r="W10" s="2"/>
    </row>
    <row r="11" spans="1:23" ht="30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50"/>
      <c r="P11" s="6"/>
      <c r="Q11" s="6"/>
      <c r="R11" s="6"/>
      <c r="S11" s="6"/>
      <c r="T11" s="10"/>
      <c r="U11" s="10"/>
      <c r="V11" s="32"/>
      <c r="W11" s="2"/>
    </row>
    <row r="12" spans="1:23" ht="30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  <c r="N12" s="10"/>
      <c r="O12" s="31"/>
      <c r="P12" s="6"/>
      <c r="Q12" s="6"/>
      <c r="R12" s="6"/>
      <c r="S12" s="6"/>
      <c r="T12" s="41"/>
      <c r="U12" s="41"/>
      <c r="V12" s="49"/>
      <c r="W12" s="2"/>
    </row>
    <row r="13" spans="1:23" ht="30" customHeight="1">
      <c r="A13" s="11" t="s">
        <v>23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0"/>
      <c r="N13" s="10"/>
      <c r="O13" s="31"/>
      <c r="P13" s="20"/>
      <c r="Q13" s="20"/>
      <c r="R13" s="20"/>
      <c r="S13" s="20"/>
      <c r="T13" s="41"/>
      <c r="U13" s="41"/>
      <c r="V13" s="49"/>
      <c r="W13" s="1"/>
    </row>
    <row r="14" spans="1:23" ht="30" customHeight="1">
      <c r="A14" s="4" t="s">
        <v>24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0"/>
      <c r="N14" s="10"/>
      <c r="O14" s="31"/>
      <c r="P14" s="20"/>
      <c r="Q14" s="20"/>
      <c r="R14" s="20"/>
      <c r="S14" s="20"/>
      <c r="T14" s="41"/>
      <c r="U14" s="41"/>
      <c r="V14" s="49"/>
      <c r="W14" s="2"/>
    </row>
    <row r="15" spans="1:23" ht="30" customHeight="1">
      <c r="A15" s="4" t="s">
        <v>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0"/>
      <c r="N15" s="10"/>
      <c r="O15" s="31"/>
      <c r="P15" s="20"/>
      <c r="Q15" s="20"/>
      <c r="R15" s="20"/>
      <c r="S15" s="20"/>
      <c r="T15" s="10"/>
      <c r="U15" s="10"/>
      <c r="V15" s="32"/>
      <c r="W15" s="2"/>
    </row>
    <row r="16" spans="1:23" ht="30" customHeight="1">
      <c r="A16" s="4" t="s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0"/>
      <c r="N16" s="10"/>
      <c r="O16" s="31"/>
      <c r="P16" s="20"/>
      <c r="Q16" s="20"/>
      <c r="R16" s="20"/>
      <c r="S16" s="20"/>
      <c r="T16" s="41"/>
      <c r="U16" s="41"/>
      <c r="V16" s="49"/>
      <c r="W16" s="2"/>
    </row>
    <row r="17" spans="1:23" ht="30" customHeight="1">
      <c r="A17" s="4" t="s">
        <v>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74"/>
      <c r="P17" s="20"/>
      <c r="Q17" s="20"/>
      <c r="R17" s="20"/>
      <c r="S17" s="20"/>
      <c r="T17" s="20"/>
      <c r="U17" s="20"/>
      <c r="V17" s="72"/>
      <c r="W17" s="2"/>
    </row>
    <row r="18" spans="1:23" ht="30" customHeight="1" thickBot="1">
      <c r="A18" s="39" t="s">
        <v>25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75"/>
      <c r="P18" s="40"/>
      <c r="Q18" s="40"/>
      <c r="R18" s="40"/>
      <c r="S18" s="40"/>
      <c r="T18" s="40"/>
      <c r="U18" s="40"/>
      <c r="V18" s="73"/>
      <c r="W18" s="2"/>
    </row>
    <row r="19" spans="1:22" s="29" customFormat="1" ht="34.5" customHeight="1" thickBot="1" thickTop="1">
      <c r="A19" s="93" t="s">
        <v>111</v>
      </c>
      <c r="B19" s="94">
        <f aca="true" t="shared" si="0" ref="B19:V19">SUM(B7:B18)</f>
        <v>1</v>
      </c>
      <c r="C19" s="94">
        <f t="shared" si="0"/>
        <v>0</v>
      </c>
      <c r="D19" s="94">
        <f t="shared" si="0"/>
        <v>0</v>
      </c>
      <c r="E19" s="94">
        <f t="shared" si="0"/>
        <v>0</v>
      </c>
      <c r="F19" s="103">
        <f t="shared" si="0"/>
        <v>24</v>
      </c>
      <c r="G19" s="103">
        <f t="shared" si="0"/>
        <v>150</v>
      </c>
      <c r="H19" s="94">
        <f t="shared" si="0"/>
        <v>0</v>
      </c>
      <c r="I19" s="94">
        <f t="shared" si="0"/>
        <v>0</v>
      </c>
      <c r="J19" s="94">
        <f t="shared" si="0"/>
        <v>0</v>
      </c>
      <c r="K19" s="94">
        <f t="shared" si="0"/>
        <v>0</v>
      </c>
      <c r="L19" s="95">
        <f t="shared" si="0"/>
        <v>174</v>
      </c>
      <c r="M19" s="96">
        <f t="shared" si="0"/>
        <v>22544.76</v>
      </c>
      <c r="N19" s="96">
        <f t="shared" si="0"/>
        <v>22544.76</v>
      </c>
      <c r="O19" s="97">
        <f t="shared" si="0"/>
        <v>210000</v>
      </c>
      <c r="P19" s="98">
        <f t="shared" si="0"/>
        <v>2</v>
      </c>
      <c r="Q19" s="98">
        <f t="shared" si="0"/>
        <v>0</v>
      </c>
      <c r="R19" s="98">
        <f t="shared" si="0"/>
        <v>22</v>
      </c>
      <c r="S19" s="98">
        <f t="shared" si="0"/>
        <v>22</v>
      </c>
      <c r="T19" s="99">
        <f t="shared" si="0"/>
        <v>2099</v>
      </c>
      <c r="U19" s="99">
        <f t="shared" si="0"/>
        <v>4118.12</v>
      </c>
      <c r="V19" s="100">
        <f t="shared" si="0"/>
        <v>60000</v>
      </c>
    </row>
    <row r="25" ht="15.75">
      <c r="V25" s="5"/>
    </row>
  </sheetData>
  <sheetProtection/>
  <mergeCells count="23">
    <mergeCell ref="W1:X1"/>
    <mergeCell ref="A2:V2"/>
    <mergeCell ref="B3:O3"/>
    <mergeCell ref="P3:V3"/>
    <mergeCell ref="A4:A6"/>
    <mergeCell ref="C5:C6"/>
    <mergeCell ref="D5:D6"/>
    <mergeCell ref="V4:V6"/>
    <mergeCell ref="S5:S6"/>
    <mergeCell ref="A1:M1"/>
    <mergeCell ref="E5:K5"/>
    <mergeCell ref="B4:B6"/>
    <mergeCell ref="C4:L4"/>
    <mergeCell ref="M4:M6"/>
    <mergeCell ref="O4:O6"/>
    <mergeCell ref="P4:P6"/>
    <mergeCell ref="L5:L6"/>
    <mergeCell ref="Q5:Q6"/>
    <mergeCell ref="R5:R6"/>
    <mergeCell ref="N4:N6"/>
    <mergeCell ref="T4:T6"/>
    <mergeCell ref="U4:U6"/>
    <mergeCell ref="Q4:S4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88" r:id="rId1"/>
  <headerFooter scaleWithDoc="0">
    <oddFooter>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999FF"/>
    <pageSetUpPr fitToPage="1"/>
  </sheetPr>
  <dimension ref="A1:X25"/>
  <sheetViews>
    <sheetView zoomScale="70" zoomScaleNormal="70" zoomScaleSheetLayoutView="85" zoomScalePageLayoutView="0" workbookViewId="0" topLeftCell="A4">
      <selection activeCell="O10" sqref="O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7.25390625" style="0" customWidth="1"/>
    <col min="13" max="14" width="11.75390625" style="0" customWidth="1"/>
    <col min="15" max="15" width="12.00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62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13" t="s">
        <v>34</v>
      </c>
      <c r="B4" s="199" t="s">
        <v>1</v>
      </c>
      <c r="C4" s="201" t="s">
        <v>9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33</v>
      </c>
      <c r="N4" s="195" t="s">
        <v>31</v>
      </c>
      <c r="O4" s="204" t="s">
        <v>29</v>
      </c>
      <c r="P4" s="206" t="s">
        <v>1</v>
      </c>
      <c r="Q4" s="207" t="s">
        <v>9</v>
      </c>
      <c r="R4" s="207"/>
      <c r="S4" s="207"/>
      <c r="T4" s="195" t="s">
        <v>30</v>
      </c>
      <c r="U4" s="195" t="s">
        <v>32</v>
      </c>
      <c r="V4" s="216" t="s">
        <v>28</v>
      </c>
    </row>
    <row r="5" spans="1:22" s="3" customFormat="1" ht="21.75" customHeight="1">
      <c r="A5" s="213"/>
      <c r="B5" s="199"/>
      <c r="C5" s="19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194" t="s">
        <v>12</v>
      </c>
      <c r="M5" s="195"/>
      <c r="N5" s="195"/>
      <c r="O5" s="205"/>
      <c r="P5" s="206"/>
      <c r="Q5" s="194" t="s">
        <v>10</v>
      </c>
      <c r="R5" s="194" t="s">
        <v>13</v>
      </c>
      <c r="S5" s="194" t="s">
        <v>12</v>
      </c>
      <c r="T5" s="195"/>
      <c r="U5" s="195"/>
      <c r="V5" s="216"/>
    </row>
    <row r="6" spans="1:22" s="3" customFormat="1" ht="21.75" customHeight="1">
      <c r="A6" s="213"/>
      <c r="B6" s="200"/>
      <c r="C6" s="194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">
        <v>0</v>
      </c>
      <c r="Q8" s="6">
        <v>0</v>
      </c>
      <c r="R8" s="6">
        <v>0</v>
      </c>
      <c r="S8" s="6">
        <v>0</v>
      </c>
      <c r="T8" s="42">
        <v>0</v>
      </c>
      <c r="U8" s="42">
        <v>0</v>
      </c>
      <c r="V8" s="44">
        <v>0</v>
      </c>
      <c r="W8" s="2"/>
    </row>
    <row r="9" spans="1:23" ht="33" customHeight="1">
      <c r="A9" s="4" t="s">
        <v>19</v>
      </c>
      <c r="B9" s="6">
        <v>1</v>
      </c>
      <c r="C9" s="6">
        <v>24</v>
      </c>
      <c r="D9" s="6">
        <v>0</v>
      </c>
      <c r="E9" s="6">
        <v>0</v>
      </c>
      <c r="F9" s="6">
        <v>88</v>
      </c>
      <c r="G9" s="6">
        <v>220</v>
      </c>
      <c r="H9" s="6">
        <v>44</v>
      </c>
      <c r="I9" s="6">
        <v>0</v>
      </c>
      <c r="J9" s="6">
        <v>0</v>
      </c>
      <c r="K9" s="6">
        <v>0</v>
      </c>
      <c r="L9" s="6">
        <v>376</v>
      </c>
      <c r="M9" s="155">
        <v>47451.32</v>
      </c>
      <c r="N9" s="155">
        <v>47451.32</v>
      </c>
      <c r="O9" s="156">
        <v>470000</v>
      </c>
      <c r="P9" s="6">
        <v>0</v>
      </c>
      <c r="Q9" s="6">
        <v>0</v>
      </c>
      <c r="R9" s="6">
        <v>0</v>
      </c>
      <c r="S9" s="6">
        <v>0</v>
      </c>
      <c r="T9" s="42">
        <v>0</v>
      </c>
      <c r="U9" s="42">
        <v>0</v>
      </c>
      <c r="V9" s="44">
        <v>0</v>
      </c>
      <c r="W9" s="2"/>
    </row>
    <row r="10" spans="1:23" ht="33" customHeight="1">
      <c r="A10" s="11" t="s">
        <v>20</v>
      </c>
      <c r="B10" s="6">
        <v>1</v>
      </c>
      <c r="C10" s="6">
        <v>0</v>
      </c>
      <c r="D10" s="6">
        <v>0</v>
      </c>
      <c r="E10" s="6">
        <v>0</v>
      </c>
      <c r="F10" s="6">
        <v>46</v>
      </c>
      <c r="G10" s="6">
        <v>29</v>
      </c>
      <c r="H10" s="6">
        <v>0</v>
      </c>
      <c r="I10" s="6">
        <v>0</v>
      </c>
      <c r="J10" s="6">
        <v>0</v>
      </c>
      <c r="K10" s="6">
        <v>0</v>
      </c>
      <c r="L10" s="6">
        <v>75</v>
      </c>
      <c r="M10" s="155">
        <v>7362.51</v>
      </c>
      <c r="N10" s="155">
        <v>7447.91</v>
      </c>
      <c r="O10" s="156">
        <v>90000</v>
      </c>
      <c r="P10" s="6">
        <v>0</v>
      </c>
      <c r="Q10" s="6">
        <v>0</v>
      </c>
      <c r="R10" s="6">
        <v>0</v>
      </c>
      <c r="S10" s="6">
        <v>0</v>
      </c>
      <c r="T10" s="42">
        <v>0</v>
      </c>
      <c r="U10" s="42">
        <v>0</v>
      </c>
      <c r="V10" s="44"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0"/>
      <c r="N13" s="10"/>
      <c r="O13" s="68"/>
      <c r="P13" s="69"/>
      <c r="Q13" s="6"/>
      <c r="R13" s="6"/>
      <c r="S13" s="6"/>
      <c r="T13" s="10"/>
      <c r="U13" s="10"/>
      <c r="V13" s="33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0"/>
      <c r="N14" s="10"/>
      <c r="O14" s="31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6"/>
      <c r="P17" s="69"/>
      <c r="Q17" s="6"/>
      <c r="R17" s="6"/>
      <c r="S17" s="6"/>
      <c r="T17" s="6"/>
      <c r="U17" s="6"/>
      <c r="V17" s="7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1"/>
      <c r="U18" s="41"/>
      <c r="V18" s="49"/>
      <c r="W18" s="2"/>
    </row>
    <row r="19" spans="1:22" s="3" customFormat="1" ht="43.5" customHeight="1" thickBot="1" thickTop="1">
      <c r="A19" s="115" t="s">
        <v>7</v>
      </c>
      <c r="B19" s="116">
        <f>SUM(B7:B18)</f>
        <v>2</v>
      </c>
      <c r="C19" s="117">
        <f aca="true" t="shared" si="0" ref="C19:S19">SUM(C7:C18)</f>
        <v>24</v>
      </c>
      <c r="D19" s="117">
        <f t="shared" si="0"/>
        <v>0</v>
      </c>
      <c r="E19" s="117">
        <f t="shared" si="0"/>
        <v>0</v>
      </c>
      <c r="F19" s="117">
        <f t="shared" si="0"/>
        <v>134</v>
      </c>
      <c r="G19" s="117">
        <f t="shared" si="0"/>
        <v>249</v>
      </c>
      <c r="H19" s="117">
        <f t="shared" si="0"/>
        <v>44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451</v>
      </c>
      <c r="M19" s="125">
        <f t="shared" si="0"/>
        <v>54813.83</v>
      </c>
      <c r="N19" s="125">
        <f>SUM(N7:N18)</f>
        <v>54899.229999999996</v>
      </c>
      <c r="O19" s="111">
        <f t="shared" si="0"/>
        <v>560000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 t="shared" si="0"/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3">
    <mergeCell ref="A4:A6"/>
    <mergeCell ref="Q4:S4"/>
    <mergeCell ref="B4:B6"/>
    <mergeCell ref="O4:O6"/>
    <mergeCell ref="Q5:Q6"/>
    <mergeCell ref="S5:S6"/>
    <mergeCell ref="A1:M1"/>
    <mergeCell ref="W1:X1"/>
    <mergeCell ref="C5:C6"/>
    <mergeCell ref="D5:D6"/>
    <mergeCell ref="E5:K5"/>
    <mergeCell ref="L5:L6"/>
    <mergeCell ref="R5:R6"/>
    <mergeCell ref="A2:V2"/>
    <mergeCell ref="T4:T6"/>
    <mergeCell ref="N4:N6"/>
    <mergeCell ref="P3:V3"/>
    <mergeCell ref="B3:O3"/>
    <mergeCell ref="V4:V6"/>
    <mergeCell ref="U4:U6"/>
    <mergeCell ref="C4:L4"/>
    <mergeCell ref="P4:P6"/>
    <mergeCell ref="M4:M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X25"/>
  <sheetViews>
    <sheetView zoomScale="70" zoomScaleNormal="70" zoomScaleSheetLayoutView="85" zoomScalePageLayoutView="0" workbookViewId="0" topLeftCell="A4">
      <selection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3" width="12.625" style="0" customWidth="1"/>
    <col min="14" max="14" width="12.37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63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13" t="s">
        <v>34</v>
      </c>
      <c r="B4" s="199" t="s">
        <v>1</v>
      </c>
      <c r="C4" s="201" t="s">
        <v>9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33</v>
      </c>
      <c r="N4" s="195" t="s">
        <v>31</v>
      </c>
      <c r="O4" s="204" t="s">
        <v>29</v>
      </c>
      <c r="P4" s="206" t="s">
        <v>1</v>
      </c>
      <c r="Q4" s="207" t="s">
        <v>9</v>
      </c>
      <c r="R4" s="207"/>
      <c r="S4" s="207"/>
      <c r="T4" s="195" t="s">
        <v>30</v>
      </c>
      <c r="U4" s="195" t="s">
        <v>32</v>
      </c>
      <c r="V4" s="216" t="s">
        <v>28</v>
      </c>
    </row>
    <row r="5" spans="1:22" s="3" customFormat="1" ht="21.75" customHeight="1">
      <c r="A5" s="213"/>
      <c r="B5" s="199"/>
      <c r="C5" s="19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194" t="s">
        <v>12</v>
      </c>
      <c r="M5" s="195"/>
      <c r="N5" s="195"/>
      <c r="O5" s="205"/>
      <c r="P5" s="206"/>
      <c r="Q5" s="194" t="s">
        <v>10</v>
      </c>
      <c r="R5" s="194" t="s">
        <v>13</v>
      </c>
      <c r="S5" s="194" t="s">
        <v>12</v>
      </c>
      <c r="T5" s="195"/>
      <c r="U5" s="195"/>
      <c r="V5" s="216"/>
    </row>
    <row r="6" spans="1:22" s="3" customFormat="1" ht="21.75" customHeight="1">
      <c r="A6" s="213"/>
      <c r="B6" s="200"/>
      <c r="C6" s="194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">
        <v>0</v>
      </c>
      <c r="Q8" s="6">
        <v>0</v>
      </c>
      <c r="R8" s="6">
        <v>0</v>
      </c>
      <c r="S8" s="6">
        <v>0</v>
      </c>
      <c r="T8" s="42">
        <v>0</v>
      </c>
      <c r="U8" s="42">
        <v>0</v>
      </c>
      <c r="V8" s="4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">
        <v>0</v>
      </c>
      <c r="Q9" s="6">
        <v>0</v>
      </c>
      <c r="R9" s="6">
        <v>0</v>
      </c>
      <c r="S9" s="6">
        <v>0</v>
      </c>
      <c r="T9" s="42">
        <v>0</v>
      </c>
      <c r="U9" s="42">
        <v>0</v>
      </c>
      <c r="V9" s="4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">
        <v>1</v>
      </c>
      <c r="Q10" s="6">
        <v>0</v>
      </c>
      <c r="R10" s="6">
        <v>5</v>
      </c>
      <c r="S10" s="6">
        <v>5</v>
      </c>
      <c r="T10" s="10">
        <v>643.29</v>
      </c>
      <c r="U10" s="10">
        <v>894.82</v>
      </c>
      <c r="V10" s="32">
        <v>10000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  <c r="N12" s="10"/>
      <c r="O12" s="31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6"/>
      <c r="P17" s="69"/>
      <c r="Q17" s="6"/>
      <c r="R17" s="6"/>
      <c r="S17" s="6"/>
      <c r="T17" s="6"/>
      <c r="U17" s="6"/>
      <c r="V17" s="7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1"/>
      <c r="U18" s="41"/>
      <c r="V18" s="49"/>
      <c r="W18" s="2"/>
    </row>
    <row r="19" spans="1:22" s="3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S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 t="shared" si="0"/>
        <v>1</v>
      </c>
      <c r="Q19" s="112">
        <f t="shared" si="0"/>
        <v>0</v>
      </c>
      <c r="R19" s="112">
        <f t="shared" si="0"/>
        <v>5</v>
      </c>
      <c r="S19" s="112">
        <f t="shared" si="0"/>
        <v>5</v>
      </c>
      <c r="T19" s="113">
        <f>SUM(T7:T18)</f>
        <v>643.29</v>
      </c>
      <c r="U19" s="113">
        <f>SUM(U7:U18)</f>
        <v>894.82</v>
      </c>
      <c r="V19" s="114">
        <f>SUM(V7:V18)</f>
        <v>10000</v>
      </c>
    </row>
    <row r="25" ht="15.75">
      <c r="V25" s="5"/>
    </row>
  </sheetData>
  <sheetProtection/>
  <mergeCells count="23">
    <mergeCell ref="A4:A6"/>
    <mergeCell ref="Q4:S4"/>
    <mergeCell ref="B4:B6"/>
    <mergeCell ref="O4:O6"/>
    <mergeCell ref="Q5:Q6"/>
    <mergeCell ref="S5:S6"/>
    <mergeCell ref="A1:M1"/>
    <mergeCell ref="W1:X1"/>
    <mergeCell ref="C5:C6"/>
    <mergeCell ref="D5:D6"/>
    <mergeCell ref="E5:K5"/>
    <mergeCell ref="L5:L6"/>
    <mergeCell ref="R5:R6"/>
    <mergeCell ref="A2:V2"/>
    <mergeCell ref="T4:T6"/>
    <mergeCell ref="N4:N6"/>
    <mergeCell ref="P3:V3"/>
    <mergeCell ref="B3:O3"/>
    <mergeCell ref="V4:V6"/>
    <mergeCell ref="U4:U6"/>
    <mergeCell ref="C4:L4"/>
    <mergeCell ref="P4:P6"/>
    <mergeCell ref="M4:M6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landscape" paperSize="9" scale="87" r:id="rId1"/>
  <headerFooter alignWithMargins="0">
    <oddFooter>&amp;R&amp;F&amp;A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64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">
        <v>0</v>
      </c>
      <c r="Q8" s="6">
        <v>0</v>
      </c>
      <c r="R8" s="6">
        <v>0</v>
      </c>
      <c r="S8" s="6">
        <v>0</v>
      </c>
      <c r="T8" s="42">
        <v>0</v>
      </c>
      <c r="U8" s="42">
        <v>0</v>
      </c>
      <c r="V8" s="4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">
        <v>0</v>
      </c>
      <c r="Q9" s="6">
        <v>0</v>
      </c>
      <c r="R9" s="6">
        <v>0</v>
      </c>
      <c r="S9" s="6">
        <v>0</v>
      </c>
      <c r="T9" s="42">
        <v>0</v>
      </c>
      <c r="U9" s="42">
        <v>0</v>
      </c>
      <c r="V9" s="4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">
        <v>0</v>
      </c>
      <c r="Q10" s="6">
        <v>0</v>
      </c>
      <c r="R10" s="6">
        <v>0</v>
      </c>
      <c r="S10" s="6">
        <v>0</v>
      </c>
      <c r="T10" s="42">
        <v>0</v>
      </c>
      <c r="U10" s="42">
        <v>0</v>
      </c>
      <c r="V10" s="44"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1"/>
      <c r="U17" s="41"/>
      <c r="V17" s="4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1"/>
      <c r="U18" s="41"/>
      <c r="V18" s="49"/>
      <c r="W18" s="2"/>
    </row>
    <row r="19" spans="1:22" s="3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R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>SUM(S7:S18)</f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2">
    <mergeCell ref="A1:M1"/>
    <mergeCell ref="C5:C6"/>
    <mergeCell ref="D5:D6"/>
    <mergeCell ref="E5:K5"/>
    <mergeCell ref="P4:P6"/>
    <mergeCell ref="Q4:S4"/>
    <mergeCell ref="A2:V2"/>
    <mergeCell ref="B3:O3"/>
    <mergeCell ref="P3:V3"/>
    <mergeCell ref="A4:A6"/>
    <mergeCell ref="B4:B6"/>
    <mergeCell ref="C4:L4"/>
    <mergeCell ref="M4:M6"/>
    <mergeCell ref="O4:O6"/>
    <mergeCell ref="N4:N6"/>
    <mergeCell ref="U4:U6"/>
    <mergeCell ref="V4:V6"/>
    <mergeCell ref="S5:S6"/>
    <mergeCell ref="L5:L6"/>
    <mergeCell ref="Q5:Q6"/>
    <mergeCell ref="R5:R6"/>
    <mergeCell ref="T4:T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65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">
        <v>0</v>
      </c>
      <c r="Q8" s="6">
        <v>0</v>
      </c>
      <c r="R8" s="6">
        <v>0</v>
      </c>
      <c r="S8" s="6">
        <v>0</v>
      </c>
      <c r="T8" s="42">
        <v>0</v>
      </c>
      <c r="U8" s="42">
        <v>0</v>
      </c>
      <c r="V8" s="4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">
        <v>0</v>
      </c>
      <c r="Q9" s="6">
        <v>0</v>
      </c>
      <c r="R9" s="6">
        <v>0</v>
      </c>
      <c r="S9" s="6">
        <v>0</v>
      </c>
      <c r="T9" s="42">
        <v>0</v>
      </c>
      <c r="U9" s="42">
        <v>0</v>
      </c>
      <c r="V9" s="4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">
        <v>0</v>
      </c>
      <c r="Q10" s="6">
        <v>0</v>
      </c>
      <c r="R10" s="6">
        <v>0</v>
      </c>
      <c r="S10" s="6">
        <v>0</v>
      </c>
      <c r="T10" s="42">
        <v>0</v>
      </c>
      <c r="U10" s="42">
        <v>0</v>
      </c>
      <c r="V10" s="44"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1"/>
      <c r="U17" s="41"/>
      <c r="V17" s="4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1"/>
      <c r="U18" s="41"/>
      <c r="V18" s="49"/>
      <c r="W18" s="2"/>
    </row>
    <row r="19" spans="1:22" s="3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R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>SUM(S7:S18)</f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2"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  <mergeCell ref="P4:P6"/>
    <mergeCell ref="Q4:S4"/>
    <mergeCell ref="R5:R6"/>
    <mergeCell ref="S5:S6"/>
    <mergeCell ref="L5:L6"/>
    <mergeCell ref="Q5:Q6"/>
    <mergeCell ref="D5:D6"/>
    <mergeCell ref="E5:K5"/>
    <mergeCell ref="C4:L4"/>
    <mergeCell ref="M4:M6"/>
    <mergeCell ref="N4:N6"/>
    <mergeCell ref="O4:O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966FF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66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">
        <v>0</v>
      </c>
      <c r="Q8" s="6">
        <v>0</v>
      </c>
      <c r="R8" s="6">
        <v>0</v>
      </c>
      <c r="S8" s="6">
        <v>0</v>
      </c>
      <c r="T8" s="42">
        <v>0</v>
      </c>
      <c r="U8" s="42">
        <v>0</v>
      </c>
      <c r="V8" s="44"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">
        <v>0</v>
      </c>
      <c r="Q9" s="6">
        <v>0</v>
      </c>
      <c r="R9" s="6">
        <v>0</v>
      </c>
      <c r="S9" s="6">
        <v>0</v>
      </c>
      <c r="T9" s="42">
        <v>0</v>
      </c>
      <c r="U9" s="42">
        <v>0</v>
      </c>
      <c r="V9" s="4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">
        <v>0</v>
      </c>
      <c r="Q10" s="6">
        <v>0</v>
      </c>
      <c r="R10" s="6">
        <v>0</v>
      </c>
      <c r="S10" s="6">
        <v>0</v>
      </c>
      <c r="T10" s="42">
        <v>0</v>
      </c>
      <c r="U10" s="42">
        <v>0</v>
      </c>
      <c r="V10" s="44"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1"/>
      <c r="U17" s="41"/>
      <c r="V17" s="4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1"/>
      <c r="U18" s="41"/>
      <c r="V18" s="49"/>
      <c r="W18" s="2"/>
    </row>
    <row r="19" spans="1:22" s="3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R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26">
        <f t="shared" si="0"/>
        <v>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>SUM(S7:S18)</f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4AEE2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4" width="13.75390625" style="0" bestFit="1" customWidth="1"/>
    <col min="15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67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159</v>
      </c>
      <c r="N4" s="223" t="s">
        <v>160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1</v>
      </c>
      <c r="C7" s="6">
        <v>3</v>
      </c>
      <c r="D7" s="6">
        <v>0</v>
      </c>
      <c r="E7" s="6">
        <v>52</v>
      </c>
      <c r="F7" s="6">
        <v>104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159</v>
      </c>
      <c r="M7" s="10">
        <v>15656.91</v>
      </c>
      <c r="N7" s="10">
        <v>16796.62</v>
      </c>
      <c r="O7" s="31">
        <v>157510</v>
      </c>
      <c r="P7" s="6">
        <v>0</v>
      </c>
      <c r="Q7" s="6">
        <v>0</v>
      </c>
      <c r="R7" s="6">
        <v>0</v>
      </c>
      <c r="S7" s="6">
        <v>0</v>
      </c>
      <c r="T7" s="41">
        <v>0</v>
      </c>
      <c r="U7" s="41">
        <v>0</v>
      </c>
      <c r="V7" s="15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">
        <v>0</v>
      </c>
      <c r="Q8" s="6">
        <v>0</v>
      </c>
      <c r="R8" s="6">
        <v>0</v>
      </c>
      <c r="S8" s="6">
        <v>0</v>
      </c>
      <c r="T8" s="42">
        <v>0</v>
      </c>
      <c r="U8" s="42">
        <v>0</v>
      </c>
      <c r="V8" s="44">
        <v>0</v>
      </c>
      <c r="W8" s="2"/>
    </row>
    <row r="9" spans="1:23" ht="33" customHeight="1">
      <c r="A9" s="4" t="s">
        <v>19</v>
      </c>
      <c r="B9" s="6">
        <v>1</v>
      </c>
      <c r="C9" s="6">
        <v>0</v>
      </c>
      <c r="D9" s="6">
        <v>0</v>
      </c>
      <c r="E9" s="6">
        <v>0</v>
      </c>
      <c r="F9" s="6">
        <v>0</v>
      </c>
      <c r="G9" s="6">
        <v>24</v>
      </c>
      <c r="H9" s="6">
        <v>0</v>
      </c>
      <c r="I9" s="6">
        <v>0</v>
      </c>
      <c r="J9" s="6">
        <v>0</v>
      </c>
      <c r="K9" s="6">
        <v>0</v>
      </c>
      <c r="L9" s="6">
        <v>24</v>
      </c>
      <c r="M9" s="10">
        <v>2855.64</v>
      </c>
      <c r="N9" s="10">
        <v>3166.32</v>
      </c>
      <c r="O9" s="31">
        <v>31000</v>
      </c>
      <c r="P9" s="6">
        <v>0</v>
      </c>
      <c r="Q9" s="6">
        <v>0</v>
      </c>
      <c r="R9" s="6">
        <v>0</v>
      </c>
      <c r="S9" s="6">
        <v>0</v>
      </c>
      <c r="T9" s="42">
        <v>0</v>
      </c>
      <c r="U9" s="42">
        <v>0</v>
      </c>
      <c r="V9" s="4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">
        <v>0</v>
      </c>
      <c r="Q10" s="6">
        <v>0</v>
      </c>
      <c r="R10" s="6">
        <v>0</v>
      </c>
      <c r="S10" s="6">
        <v>0</v>
      </c>
      <c r="T10" s="42">
        <v>0</v>
      </c>
      <c r="U10" s="42">
        <v>0</v>
      </c>
      <c r="V10" s="44"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10"/>
      <c r="U14" s="10"/>
      <c r="V14" s="32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10"/>
      <c r="U15" s="10"/>
      <c r="V15" s="32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  <c r="N16" s="10"/>
      <c r="O16" s="31"/>
      <c r="P16" s="6"/>
      <c r="Q16" s="6"/>
      <c r="R16" s="6"/>
      <c r="S16" s="6"/>
      <c r="T16" s="42"/>
      <c r="U16" s="42"/>
      <c r="V16" s="44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6"/>
      <c r="P17" s="69"/>
      <c r="Q17" s="6"/>
      <c r="R17" s="6"/>
      <c r="S17" s="6"/>
      <c r="T17" s="6"/>
      <c r="U17" s="6"/>
      <c r="V17" s="7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6"/>
      <c r="P18" s="77"/>
      <c r="Q18" s="78"/>
      <c r="R18" s="78"/>
      <c r="S18" s="78"/>
      <c r="T18" s="78"/>
      <c r="U18" s="78"/>
      <c r="V18" s="80"/>
      <c r="W18" s="2"/>
    </row>
    <row r="19" spans="1:22" s="3" customFormat="1" ht="43.5" customHeight="1" thickBot="1" thickTop="1">
      <c r="A19" s="115" t="s">
        <v>7</v>
      </c>
      <c r="B19" s="116">
        <f>SUM(B7:B18)</f>
        <v>2</v>
      </c>
      <c r="C19" s="117">
        <f aca="true" t="shared" si="0" ref="C19:R19">SUM(C7:C18)</f>
        <v>3</v>
      </c>
      <c r="D19" s="117">
        <f t="shared" si="0"/>
        <v>0</v>
      </c>
      <c r="E19" s="117">
        <f t="shared" si="0"/>
        <v>52</v>
      </c>
      <c r="F19" s="117">
        <f t="shared" si="0"/>
        <v>104</v>
      </c>
      <c r="G19" s="117">
        <f t="shared" si="0"/>
        <v>24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183</v>
      </c>
      <c r="M19" s="125">
        <f t="shared" si="0"/>
        <v>18512.55</v>
      </c>
      <c r="N19" s="125">
        <f>SUM(N7:N18)</f>
        <v>19962.94</v>
      </c>
      <c r="O19" s="111">
        <f t="shared" si="0"/>
        <v>188510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>SUM(S7:S18)</f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0" sqref="T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68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">
        <v>0</v>
      </c>
      <c r="Q8" s="6">
        <v>0</v>
      </c>
      <c r="R8" s="6">
        <v>0</v>
      </c>
      <c r="S8" s="6">
        <v>0</v>
      </c>
      <c r="T8" s="42">
        <v>0</v>
      </c>
      <c r="U8" s="42">
        <v>0</v>
      </c>
      <c r="V8" s="44">
        <v>0</v>
      </c>
      <c r="W8" s="2"/>
    </row>
    <row r="9" spans="1:23" ht="33" customHeight="1">
      <c r="A9" s="4" t="s">
        <v>19</v>
      </c>
      <c r="B9" s="6">
        <v>1</v>
      </c>
      <c r="C9" s="6">
        <v>0</v>
      </c>
      <c r="D9" s="6">
        <v>0</v>
      </c>
      <c r="E9" s="6">
        <v>0</v>
      </c>
      <c r="F9" s="6">
        <v>16</v>
      </c>
      <c r="G9" s="6">
        <v>16</v>
      </c>
      <c r="H9" s="6">
        <v>0</v>
      </c>
      <c r="I9" s="6">
        <v>0</v>
      </c>
      <c r="J9" s="6">
        <v>0</v>
      </c>
      <c r="K9" s="6">
        <v>0</v>
      </c>
      <c r="L9" s="6">
        <v>32</v>
      </c>
      <c r="M9" s="10">
        <v>2687.67</v>
      </c>
      <c r="N9" s="10">
        <v>2687.67</v>
      </c>
      <c r="O9" s="31">
        <v>28000</v>
      </c>
      <c r="P9" s="6">
        <v>0</v>
      </c>
      <c r="Q9" s="6">
        <v>0</v>
      </c>
      <c r="R9" s="6">
        <v>0</v>
      </c>
      <c r="S9" s="6">
        <v>0</v>
      </c>
      <c r="T9" s="42">
        <v>0</v>
      </c>
      <c r="U9" s="42">
        <v>0</v>
      </c>
      <c r="V9" s="4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">
        <v>1</v>
      </c>
      <c r="Q10" s="6">
        <v>0</v>
      </c>
      <c r="R10" s="6">
        <v>15</v>
      </c>
      <c r="S10" s="6">
        <v>15</v>
      </c>
      <c r="T10" s="155">
        <v>1155</v>
      </c>
      <c r="U10" s="155">
        <v>2505.15</v>
      </c>
      <c r="V10" s="157">
        <v>27000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"/>
      <c r="N15" s="10"/>
      <c r="O15" s="31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  <c r="N16" s="10"/>
      <c r="O16" s="31"/>
      <c r="P16" s="6"/>
      <c r="Q16" s="6"/>
      <c r="R16" s="6"/>
      <c r="S16" s="6"/>
      <c r="T16" s="10"/>
      <c r="U16" s="10"/>
      <c r="V16" s="32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2"/>
      <c r="U17" s="42"/>
      <c r="V17" s="44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6"/>
      <c r="P18" s="77"/>
      <c r="Q18" s="78"/>
      <c r="R18" s="78"/>
      <c r="S18" s="78"/>
      <c r="T18" s="78"/>
      <c r="U18" s="78"/>
      <c r="V18" s="80"/>
      <c r="W18" s="2"/>
    </row>
    <row r="19" spans="1:22" s="3" customFormat="1" ht="43.5" customHeight="1" thickBot="1" thickTop="1">
      <c r="A19" s="115" t="s">
        <v>7</v>
      </c>
      <c r="B19" s="116">
        <f>SUM(B7:B18)</f>
        <v>1</v>
      </c>
      <c r="C19" s="117">
        <f aca="true" t="shared" si="0" ref="C19:R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16</v>
      </c>
      <c r="G19" s="117">
        <f t="shared" si="0"/>
        <v>16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32</v>
      </c>
      <c r="M19" s="113">
        <f t="shared" si="0"/>
        <v>2687.67</v>
      </c>
      <c r="N19" s="113">
        <f>SUM(N7:N18)</f>
        <v>2687.67</v>
      </c>
      <c r="O19" s="119">
        <f t="shared" si="0"/>
        <v>28000</v>
      </c>
      <c r="P19" s="112">
        <f t="shared" si="0"/>
        <v>1</v>
      </c>
      <c r="Q19" s="112">
        <f t="shared" si="0"/>
        <v>0</v>
      </c>
      <c r="R19" s="112">
        <f t="shared" si="0"/>
        <v>15</v>
      </c>
      <c r="S19" s="112">
        <f>SUM(S7:S18)</f>
        <v>15</v>
      </c>
      <c r="T19" s="113">
        <f>SUM(T7:T18)</f>
        <v>1155</v>
      </c>
      <c r="U19" s="113">
        <f>SUM(U7:U18)</f>
        <v>2505.15</v>
      </c>
      <c r="V19" s="114">
        <f>SUM(V7:V18)</f>
        <v>27000</v>
      </c>
    </row>
    <row r="25" ht="15.75">
      <c r="V25" s="5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33CCFF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69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4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162"/>
      <c r="X7" s="154">
        <f>'[1]1月'!AC$10</f>
        <v>0</v>
      </c>
    </row>
    <row r="8" spans="1:23" ht="33" customHeight="1">
      <c r="A8" s="4" t="s">
        <v>18</v>
      </c>
      <c r="B8" s="6">
        <f>'[1]2月'!G$126</f>
        <v>0</v>
      </c>
      <c r="C8" s="6">
        <f>'[1]2月'!H$126</f>
        <v>0</v>
      </c>
      <c r="D8" s="6">
        <f>'[1]2月'!I$126</f>
        <v>0</v>
      </c>
      <c r="E8" s="6">
        <f>'[1]2月'!J$126</f>
        <v>0</v>
      </c>
      <c r="F8" s="6">
        <f>'[1]2月'!K$126</f>
        <v>0</v>
      </c>
      <c r="G8" s="6">
        <f>'[1]2月'!L$126</f>
        <v>0</v>
      </c>
      <c r="H8" s="6">
        <f>'[1]2月'!M$126</f>
        <v>0</v>
      </c>
      <c r="I8" s="6">
        <f>'[1]2月'!N$126</f>
        <v>0</v>
      </c>
      <c r="J8" s="6">
        <f>'[1]2月'!O$126</f>
        <v>0</v>
      </c>
      <c r="K8" s="6">
        <f>'[1]2月'!P$126</f>
        <v>0</v>
      </c>
      <c r="L8" s="6">
        <f>'[1]2月'!Q$126</f>
        <v>0</v>
      </c>
      <c r="M8" s="42">
        <f>'[1]2月'!R$126</f>
        <v>0</v>
      </c>
      <c r="N8" s="42">
        <f>'[1]2月'!S$126</f>
        <v>0</v>
      </c>
      <c r="O8" s="43">
        <f>'[1]2月'!T$126</f>
        <v>0</v>
      </c>
      <c r="P8" s="6">
        <f>'[1]2月'!U$126</f>
        <v>1</v>
      </c>
      <c r="Q8" s="6">
        <f>'[1]2月'!V$126</f>
        <v>0</v>
      </c>
      <c r="R8" s="6">
        <f>'[1]2月'!W$126</f>
        <v>12</v>
      </c>
      <c r="S8" s="6">
        <f>'[1]2月'!X$126</f>
        <v>12</v>
      </c>
      <c r="T8" s="10">
        <f>'[1]2月'!Y$126</f>
        <v>1012</v>
      </c>
      <c r="U8" s="10">
        <f>'[1]2月'!Z$126</f>
        <v>2401.95</v>
      </c>
      <c r="V8" s="32">
        <f>'[1]2月'!AA$126</f>
        <v>18000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9">
        <f>'[1]1月'!U$10</f>
        <v>0</v>
      </c>
      <c r="Q9" s="6">
        <f>'[1]1月'!V$10</f>
        <v>0</v>
      </c>
      <c r="R9" s="6">
        <f>'[1]1月'!W$10</f>
        <v>0</v>
      </c>
      <c r="S9" s="6">
        <f>'[1]1月'!X$10</f>
        <v>0</v>
      </c>
      <c r="T9" s="41">
        <f>'[1]1月'!Y$10</f>
        <v>0</v>
      </c>
      <c r="U9" s="41">
        <f>'[1]1月'!Z$10</f>
        <v>0</v>
      </c>
      <c r="V9" s="154">
        <f>'[1]1月'!AA$10</f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41">
        <f>'[1]1月'!Y$10</f>
        <v>0</v>
      </c>
      <c r="U10" s="41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9"/>
      <c r="Q13" s="6"/>
      <c r="R13" s="6"/>
      <c r="S13" s="6"/>
      <c r="T13" s="10"/>
      <c r="U13" s="10"/>
      <c r="V13" s="33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10"/>
      <c r="U16" s="10"/>
      <c r="V16" s="33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2"/>
      <c r="U17" s="42"/>
      <c r="V17" s="44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2"/>
      <c r="U18" s="42"/>
      <c r="V18" s="44"/>
      <c r="W18" s="2"/>
    </row>
    <row r="19" spans="1:22" s="3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R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 t="shared" si="0"/>
        <v>1</v>
      </c>
      <c r="Q19" s="112">
        <f t="shared" si="0"/>
        <v>0</v>
      </c>
      <c r="R19" s="112">
        <f t="shared" si="0"/>
        <v>12</v>
      </c>
      <c r="S19" s="112">
        <f>SUM(S7:S18)</f>
        <v>12</v>
      </c>
      <c r="T19" s="113">
        <f>SUM(T7:T18)</f>
        <v>1012</v>
      </c>
      <c r="U19" s="113">
        <f>SUM(U7:U18)</f>
        <v>2401.95</v>
      </c>
      <c r="V19" s="114">
        <f>SUM(V7:V18)</f>
        <v>18000</v>
      </c>
    </row>
    <row r="25" ht="15.75">
      <c r="V25" s="5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339966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70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41">
        <f>'[1]1月'!Y$10</f>
        <v>0</v>
      </c>
      <c r="U8" s="41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9">
        <f>'[1]1月'!U$10</f>
        <v>0</v>
      </c>
      <c r="Q9" s="6">
        <f>'[1]1月'!V$10</f>
        <v>0</v>
      </c>
      <c r="R9" s="6">
        <f>'[1]1月'!W$10</f>
        <v>0</v>
      </c>
      <c r="S9" s="6">
        <f>'[1]1月'!X$10</f>
        <v>0</v>
      </c>
      <c r="T9" s="41">
        <f>'[1]1月'!Y$10</f>
        <v>0</v>
      </c>
      <c r="U9" s="41">
        <f>'[1]1月'!Z$10</f>
        <v>0</v>
      </c>
      <c r="V9" s="154">
        <f>'[1]1月'!AA$10</f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41">
        <f>'[1]1月'!Y$10</f>
        <v>0</v>
      </c>
      <c r="U10" s="41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10"/>
      <c r="U13" s="10"/>
      <c r="V13" s="32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10"/>
      <c r="U15" s="10"/>
      <c r="V15" s="32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2"/>
      <c r="U16" s="42"/>
      <c r="V16" s="44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2"/>
      <c r="U17" s="42"/>
      <c r="V17" s="44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6"/>
      <c r="P18" s="77"/>
      <c r="Q18" s="78"/>
      <c r="R18" s="78"/>
      <c r="S18" s="78"/>
      <c r="T18" s="78"/>
      <c r="U18" s="78"/>
      <c r="V18" s="80"/>
      <c r="W18" s="2"/>
    </row>
    <row r="19" spans="1:22" s="3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R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>SUM(S7:S18)</f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D60093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71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1</v>
      </c>
      <c r="C7" s="6">
        <v>0</v>
      </c>
      <c r="D7" s="6">
        <v>0</v>
      </c>
      <c r="E7" s="6">
        <v>0</v>
      </c>
      <c r="F7" s="6">
        <v>70</v>
      </c>
      <c r="G7" s="6">
        <v>55</v>
      </c>
      <c r="H7" s="6">
        <v>20</v>
      </c>
      <c r="I7" s="6">
        <v>0</v>
      </c>
      <c r="J7" s="6">
        <v>0</v>
      </c>
      <c r="K7" s="6">
        <v>0</v>
      </c>
      <c r="L7" s="6">
        <v>145</v>
      </c>
      <c r="M7" s="155">
        <v>10553.13</v>
      </c>
      <c r="N7" s="155">
        <v>11269.08</v>
      </c>
      <c r="O7" s="156">
        <v>95000</v>
      </c>
      <c r="P7" s="6">
        <v>0</v>
      </c>
      <c r="Q7" s="6">
        <v>0</v>
      </c>
      <c r="R7" s="6">
        <v>0</v>
      </c>
      <c r="S7" s="6">
        <v>0</v>
      </c>
      <c r="T7" s="42">
        <v>0</v>
      </c>
      <c r="U7" s="42">
        <v>0</v>
      </c>
      <c r="V7" s="4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41">
        <f>'[1]1月'!Y$10</f>
        <v>0</v>
      </c>
      <c r="U8" s="41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9">
        <f>'[1]1月'!U$10</f>
        <v>0</v>
      </c>
      <c r="Q9" s="6">
        <f>'[1]1月'!V$10</f>
        <v>0</v>
      </c>
      <c r="R9" s="6">
        <f>'[1]1月'!W$10</f>
        <v>0</v>
      </c>
      <c r="S9" s="6">
        <f>'[1]1月'!X$10</f>
        <v>0</v>
      </c>
      <c r="T9" s="41">
        <f>'[1]1月'!Y$10</f>
        <v>0</v>
      </c>
      <c r="U9" s="41">
        <f>'[1]1月'!Z$10</f>
        <v>0</v>
      </c>
      <c r="V9" s="154">
        <f>'[1]1月'!AA$10</f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41">
        <f>'[1]1月'!Y$10</f>
        <v>0</v>
      </c>
      <c r="U10" s="41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10"/>
      <c r="U16" s="10"/>
      <c r="V16" s="33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2"/>
      <c r="U17" s="42"/>
      <c r="V17" s="44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2"/>
      <c r="U18" s="42"/>
      <c r="V18" s="44"/>
      <c r="W18" s="2"/>
    </row>
    <row r="19" spans="1:22" s="3" customFormat="1" ht="43.5" customHeight="1" thickBot="1" thickTop="1">
      <c r="A19" s="115" t="s">
        <v>7</v>
      </c>
      <c r="B19" s="116">
        <f>SUM(B7:B18)</f>
        <v>1</v>
      </c>
      <c r="C19" s="117">
        <f aca="true" t="shared" si="0" ref="C19:R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70</v>
      </c>
      <c r="G19" s="117">
        <f t="shared" si="0"/>
        <v>55</v>
      </c>
      <c r="H19" s="117">
        <f t="shared" si="0"/>
        <v>20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145</v>
      </c>
      <c r="M19" s="113">
        <f t="shared" si="0"/>
        <v>10553.13</v>
      </c>
      <c r="N19" s="113">
        <f>SUM(N7:N18)</f>
        <v>11269.08</v>
      </c>
      <c r="O19" s="119">
        <f t="shared" si="0"/>
        <v>95000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>SUM(S7:S18)</f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X25"/>
  <sheetViews>
    <sheetView zoomScale="70" zoomScaleNormal="70" zoomScaleSheetLayoutView="85" zoomScalePageLayoutView="0" workbookViewId="0" topLeftCell="A1">
      <selection activeCell="T10" sqref="T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7.625" style="0" bestFit="1" customWidth="1"/>
    <col min="13" max="13" width="12.75390625" style="0" customWidth="1"/>
    <col min="14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'楠梓 '!N1</f>
        <v>113年</v>
      </c>
      <c r="O1" s="38" t="s">
        <v>138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tr">
        <f>'楠梓 '!A2:V2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51" customFormat="1" ht="24.75" customHeight="1">
      <c r="A3" s="9" t="s">
        <v>35</v>
      </c>
      <c r="B3" s="218" t="s">
        <v>51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1" t="s">
        <v>52</v>
      </c>
      <c r="Q3" s="219"/>
      <c r="R3" s="219"/>
      <c r="S3" s="219"/>
      <c r="T3" s="219"/>
      <c r="U3" s="219"/>
      <c r="V3" s="222"/>
    </row>
    <row r="4" spans="1:22" s="51" customFormat="1" ht="21.75" customHeight="1">
      <c r="A4" s="213" t="s">
        <v>34</v>
      </c>
      <c r="B4" s="199" t="s">
        <v>1</v>
      </c>
      <c r="C4" s="201" t="s">
        <v>9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33</v>
      </c>
      <c r="N4" s="195" t="s">
        <v>31</v>
      </c>
      <c r="O4" s="204" t="s">
        <v>29</v>
      </c>
      <c r="P4" s="206" t="s">
        <v>1</v>
      </c>
      <c r="Q4" s="207" t="s">
        <v>9</v>
      </c>
      <c r="R4" s="207"/>
      <c r="S4" s="207"/>
      <c r="T4" s="195" t="s">
        <v>30</v>
      </c>
      <c r="U4" s="195" t="s">
        <v>32</v>
      </c>
      <c r="V4" s="216" t="s">
        <v>28</v>
      </c>
    </row>
    <row r="5" spans="1:22" s="51" customFormat="1" ht="21.75" customHeight="1">
      <c r="A5" s="213"/>
      <c r="B5" s="199"/>
      <c r="C5" s="19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194" t="s">
        <v>12</v>
      </c>
      <c r="M5" s="195"/>
      <c r="N5" s="195"/>
      <c r="O5" s="205"/>
      <c r="P5" s="206"/>
      <c r="Q5" s="194" t="s">
        <v>10</v>
      </c>
      <c r="R5" s="194" t="s">
        <v>13</v>
      </c>
      <c r="S5" s="194" t="s">
        <v>12</v>
      </c>
      <c r="T5" s="195"/>
      <c r="U5" s="195"/>
      <c r="V5" s="216"/>
    </row>
    <row r="6" spans="1:22" s="51" customFormat="1" ht="21.75" customHeight="1">
      <c r="A6" s="213"/>
      <c r="B6" s="200"/>
      <c r="C6" s="194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0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153">
        <f>'[1]1月'!Y$10</f>
        <v>0</v>
      </c>
      <c r="U7" s="153">
        <f>'[1]1月'!Z$10</f>
        <v>0</v>
      </c>
      <c r="V7" s="154">
        <f>'[1]1月'!AA$10</f>
        <v>0</v>
      </c>
      <c r="W7" s="2"/>
    </row>
    <row r="8" spans="1:23" ht="30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153">
        <f>'[1]1月'!Y$10</f>
        <v>0</v>
      </c>
      <c r="U8" s="153">
        <f>'[1]1月'!Z$10</f>
        <v>0</v>
      </c>
      <c r="V8" s="154">
        <f>'[1]1月'!AA$10</f>
        <v>0</v>
      </c>
      <c r="W8" s="2"/>
    </row>
    <row r="9" spans="1:23" ht="30" customHeight="1">
      <c r="A9" s="4" t="s">
        <v>19</v>
      </c>
      <c r="B9" s="6">
        <v>1</v>
      </c>
      <c r="C9" s="6">
        <v>0</v>
      </c>
      <c r="D9" s="6">
        <v>0</v>
      </c>
      <c r="E9" s="6">
        <v>0</v>
      </c>
      <c r="F9" s="6">
        <v>0</v>
      </c>
      <c r="G9" s="6">
        <v>116</v>
      </c>
      <c r="H9" s="6">
        <v>130</v>
      </c>
      <c r="I9" s="6">
        <v>0</v>
      </c>
      <c r="J9" s="6">
        <v>0</v>
      </c>
      <c r="K9" s="6">
        <v>0</v>
      </c>
      <c r="L9" s="6">
        <v>246</v>
      </c>
      <c r="M9" s="52">
        <v>55173.7</v>
      </c>
      <c r="N9" s="52">
        <v>57854.82</v>
      </c>
      <c r="O9" s="31">
        <v>880000</v>
      </c>
      <c r="P9" s="6">
        <v>0</v>
      </c>
      <c r="Q9" s="6">
        <v>0</v>
      </c>
      <c r="R9" s="6">
        <v>0</v>
      </c>
      <c r="S9" s="6">
        <v>0</v>
      </c>
      <c r="T9" s="153">
        <v>0</v>
      </c>
      <c r="U9" s="153">
        <v>0</v>
      </c>
      <c r="V9" s="154">
        <v>0</v>
      </c>
      <c r="W9" s="2"/>
    </row>
    <row r="10" spans="1:23" ht="30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153">
        <f>'[1]1月'!Y$10</f>
        <v>0</v>
      </c>
      <c r="U10" s="153">
        <f>'[1]1月'!Z$10</f>
        <v>0</v>
      </c>
      <c r="V10" s="154">
        <f>'[1]1月'!AA$10</f>
        <v>0</v>
      </c>
      <c r="W10" s="2"/>
    </row>
    <row r="11" spans="1:23" ht="30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1"/>
      <c r="U11" s="41"/>
      <c r="V11" s="49"/>
      <c r="W11" s="2"/>
    </row>
    <row r="12" spans="1:23" ht="30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52"/>
      <c r="N12" s="52"/>
      <c r="O12" s="31"/>
      <c r="P12" s="6"/>
      <c r="Q12" s="6"/>
      <c r="R12" s="6"/>
      <c r="S12" s="6"/>
      <c r="T12" s="41"/>
      <c r="U12" s="41"/>
      <c r="V12" s="49"/>
      <c r="W12" s="2"/>
    </row>
    <row r="13" spans="1:22" s="24" customFormat="1" ht="30" customHeight="1">
      <c r="A13" s="23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1"/>
      <c r="U13" s="41"/>
      <c r="V13" s="49"/>
    </row>
    <row r="14" spans="1:23" ht="30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1"/>
      <c r="U14" s="41"/>
      <c r="V14" s="49"/>
      <c r="W14" s="2"/>
    </row>
    <row r="15" spans="1:23" ht="30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10"/>
      <c r="U15" s="10"/>
      <c r="V15" s="32"/>
      <c r="W15" s="2"/>
    </row>
    <row r="16" spans="1:23" ht="30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0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6"/>
      <c r="P17" s="69"/>
      <c r="Q17" s="6"/>
      <c r="R17" s="6"/>
      <c r="S17" s="6"/>
      <c r="T17" s="6"/>
      <c r="U17" s="6"/>
      <c r="V17" s="79"/>
      <c r="W17" s="2"/>
    </row>
    <row r="18" spans="1:23" ht="30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6"/>
      <c r="P18" s="77"/>
      <c r="Q18" s="78"/>
      <c r="R18" s="78"/>
      <c r="S18" s="78"/>
      <c r="T18" s="78"/>
      <c r="U18" s="78"/>
      <c r="V18" s="80"/>
      <c r="W18" s="2"/>
    </row>
    <row r="19" spans="1:22" s="51" customFormat="1" ht="34.5" customHeight="1" thickBot="1" thickTop="1">
      <c r="A19" s="101" t="s">
        <v>7</v>
      </c>
      <c r="B19" s="102">
        <f aca="true" t="shared" si="0" ref="B19:V19">SUM(B7:B18)</f>
        <v>1</v>
      </c>
      <c r="C19" s="103">
        <f t="shared" si="0"/>
        <v>0</v>
      </c>
      <c r="D19" s="103">
        <f t="shared" si="0"/>
        <v>0</v>
      </c>
      <c r="E19" s="103">
        <f t="shared" si="0"/>
        <v>0</v>
      </c>
      <c r="F19" s="103">
        <f t="shared" si="0"/>
        <v>0</v>
      </c>
      <c r="G19" s="103">
        <f t="shared" si="0"/>
        <v>116</v>
      </c>
      <c r="H19" s="103">
        <f t="shared" si="0"/>
        <v>130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4">
        <f t="shared" si="0"/>
        <v>246</v>
      </c>
      <c r="M19" s="99">
        <f t="shared" si="0"/>
        <v>55173.7</v>
      </c>
      <c r="N19" s="99">
        <f t="shared" si="0"/>
        <v>57854.82</v>
      </c>
      <c r="O19" s="105">
        <f t="shared" si="0"/>
        <v>880000</v>
      </c>
      <c r="P19" s="98">
        <f t="shared" si="0"/>
        <v>0</v>
      </c>
      <c r="Q19" s="98">
        <f t="shared" si="0"/>
        <v>0</v>
      </c>
      <c r="R19" s="98">
        <f t="shared" si="0"/>
        <v>0</v>
      </c>
      <c r="S19" s="98">
        <f t="shared" si="0"/>
        <v>0</v>
      </c>
      <c r="T19" s="99">
        <f t="shared" si="0"/>
        <v>0</v>
      </c>
      <c r="U19" s="99">
        <f t="shared" si="0"/>
        <v>0</v>
      </c>
      <c r="V19" s="100">
        <f t="shared" si="0"/>
        <v>0</v>
      </c>
    </row>
    <row r="25" ht="15.75">
      <c r="V25" s="5"/>
    </row>
  </sheetData>
  <sheetProtection/>
  <mergeCells count="23">
    <mergeCell ref="W1:X1"/>
    <mergeCell ref="A2:V2"/>
    <mergeCell ref="B3:O3"/>
    <mergeCell ref="P3:V3"/>
    <mergeCell ref="A4:A6"/>
    <mergeCell ref="C5:C6"/>
    <mergeCell ref="D5:D6"/>
    <mergeCell ref="V4:V6"/>
    <mergeCell ref="S5:S6"/>
    <mergeCell ref="A1:M1"/>
    <mergeCell ref="E5:K5"/>
    <mergeCell ref="B4:B6"/>
    <mergeCell ref="C4:L4"/>
    <mergeCell ref="M4:M6"/>
    <mergeCell ref="O4:O6"/>
    <mergeCell ref="P4:P6"/>
    <mergeCell ref="L5:L6"/>
    <mergeCell ref="Q5:Q6"/>
    <mergeCell ref="R5:R6"/>
    <mergeCell ref="N4:N6"/>
    <mergeCell ref="T4:T6"/>
    <mergeCell ref="U4:U6"/>
    <mergeCell ref="Q4:S4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1" r:id="rId1"/>
  <headerFooter scaleWithDoc="0">
    <oddFooter>&amp;R&amp;F&amp;A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9FF33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72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41">
        <f>'[1]1月'!Y$10</f>
        <v>0</v>
      </c>
      <c r="U8" s="41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9">
        <f>'[1]1月'!U$10</f>
        <v>0</v>
      </c>
      <c r="Q9" s="6">
        <f>'[1]1月'!V$10</f>
        <v>0</v>
      </c>
      <c r="R9" s="6">
        <f>'[1]1月'!W$10</f>
        <v>0</v>
      </c>
      <c r="S9" s="6">
        <f>'[1]1月'!X$10</f>
        <v>0</v>
      </c>
      <c r="T9" s="41">
        <f>'[1]1月'!Y$10</f>
        <v>0</v>
      </c>
      <c r="U9" s="41">
        <f>'[1]1月'!Z$10</f>
        <v>0</v>
      </c>
      <c r="V9" s="154">
        <f>'[1]1月'!AA$10</f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41">
        <f>'[1]1月'!Y$10</f>
        <v>0</v>
      </c>
      <c r="U10" s="41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2"/>
      <c r="U16" s="42"/>
      <c r="V16" s="44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6"/>
      <c r="P17" s="69"/>
      <c r="Q17" s="6"/>
      <c r="R17" s="6"/>
      <c r="S17" s="6"/>
      <c r="T17" s="6"/>
      <c r="U17" s="6"/>
      <c r="V17" s="7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2"/>
      <c r="U18" s="42"/>
      <c r="V18" s="44"/>
      <c r="W18" s="2"/>
    </row>
    <row r="19" spans="1:22" s="3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R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>SUM(S7:S18)</f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66CC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73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41">
        <f>'[1]1月'!Y$10</f>
        <v>0</v>
      </c>
      <c r="U8" s="41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9">
        <f>'[1]1月'!U$10</f>
        <v>0</v>
      </c>
      <c r="Q9" s="6">
        <f>'[1]1月'!V$10</f>
        <v>0</v>
      </c>
      <c r="R9" s="6">
        <f>'[1]1月'!W$10</f>
        <v>0</v>
      </c>
      <c r="S9" s="6">
        <f>'[1]1月'!X$10</f>
        <v>0</v>
      </c>
      <c r="T9" s="41">
        <f>'[1]1月'!Y$10</f>
        <v>0</v>
      </c>
      <c r="U9" s="41">
        <f>'[1]1月'!Z$10</f>
        <v>0</v>
      </c>
      <c r="V9" s="154">
        <f>'[1]1月'!AA$10</f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41">
        <f>'[1]1月'!Y$10</f>
        <v>0</v>
      </c>
      <c r="U10" s="41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10"/>
      <c r="U14" s="10"/>
      <c r="V14" s="32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2"/>
      <c r="U16" s="42"/>
      <c r="V16" s="44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2"/>
      <c r="U17" s="42"/>
      <c r="V17" s="44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2"/>
      <c r="U18" s="42"/>
      <c r="V18" s="44"/>
      <c r="W18" s="2"/>
    </row>
    <row r="19" spans="1:22" s="3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R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>SUM(S7:S18)</f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74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41">
        <f>'[1]1月'!Y$10</f>
        <v>0</v>
      </c>
      <c r="U8" s="41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9">
        <f>'[1]1月'!U$10</f>
        <v>0</v>
      </c>
      <c r="Q9" s="6">
        <f>'[1]1月'!V$10</f>
        <v>0</v>
      </c>
      <c r="R9" s="6">
        <f>'[1]1月'!W$10</f>
        <v>0</v>
      </c>
      <c r="S9" s="6">
        <f>'[1]1月'!X$10</f>
        <v>0</v>
      </c>
      <c r="T9" s="41">
        <f>'[1]1月'!Y$10</f>
        <v>0</v>
      </c>
      <c r="U9" s="41">
        <f>'[1]1月'!Z$10</f>
        <v>0</v>
      </c>
      <c r="V9" s="154">
        <f>'[1]1月'!AA$10</f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41">
        <f>'[1]1月'!Y$10</f>
        <v>0</v>
      </c>
      <c r="U10" s="41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2"/>
      <c r="U16" s="42"/>
      <c r="V16" s="44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2"/>
      <c r="U17" s="42"/>
      <c r="V17" s="44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2"/>
      <c r="U18" s="42"/>
      <c r="V18" s="44"/>
      <c r="W18" s="2"/>
    </row>
    <row r="19" spans="1:22" s="3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R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>SUM(S7:S18)</f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77777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75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41">
        <f>'[1]1月'!Y$10</f>
        <v>0</v>
      </c>
      <c r="U8" s="41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9">
        <f>'[1]1月'!U$10</f>
        <v>0</v>
      </c>
      <c r="Q9" s="6">
        <f>'[1]1月'!V$10</f>
        <v>0</v>
      </c>
      <c r="R9" s="6">
        <f>'[1]1月'!W$10</f>
        <v>0</v>
      </c>
      <c r="S9" s="6">
        <f>'[1]1月'!X$10</f>
        <v>0</v>
      </c>
      <c r="T9" s="41">
        <f>'[1]1月'!Y$10</f>
        <v>0</v>
      </c>
      <c r="U9" s="41">
        <f>'[1]1月'!Z$10</f>
        <v>0</v>
      </c>
      <c r="V9" s="154">
        <f>'[1]1月'!AA$10</f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41">
        <f>'[1]1月'!Y$10</f>
        <v>0</v>
      </c>
      <c r="U10" s="41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2"/>
      <c r="U16" s="42"/>
      <c r="V16" s="44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2"/>
      <c r="U17" s="42"/>
      <c r="V17" s="44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2"/>
      <c r="U18" s="42"/>
      <c r="V18" s="44"/>
      <c r="W18" s="2"/>
    </row>
    <row r="19" spans="1:22" s="3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R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>SUM(S7:S18)</f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CCFF33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76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41">
        <f>'[1]1月'!Y$10</f>
        <v>0</v>
      </c>
      <c r="U8" s="41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9">
        <f>'[1]1月'!U$10</f>
        <v>0</v>
      </c>
      <c r="Q9" s="6">
        <f>'[1]1月'!V$10</f>
        <v>0</v>
      </c>
      <c r="R9" s="6">
        <f>'[1]1月'!W$10</f>
        <v>0</v>
      </c>
      <c r="S9" s="6">
        <f>'[1]1月'!X$10</f>
        <v>0</v>
      </c>
      <c r="T9" s="41">
        <f>'[1]1月'!Y$10</f>
        <v>0</v>
      </c>
      <c r="U9" s="41">
        <f>'[1]1月'!Z$10</f>
        <v>0</v>
      </c>
      <c r="V9" s="154">
        <f>'[1]1月'!AA$10</f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41">
        <f>'[1]1月'!Y$10</f>
        <v>0</v>
      </c>
      <c r="U10" s="41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4" t="s">
        <v>163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2"/>
      <c r="M13" s="42"/>
      <c r="N13" s="88"/>
      <c r="O13" s="92"/>
      <c r="P13" s="69"/>
      <c r="Q13" s="6"/>
      <c r="R13" s="6"/>
      <c r="S13" s="42"/>
      <c r="T13" s="42"/>
      <c r="U13" s="89"/>
      <c r="V13" s="33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2"/>
      <c r="U16" s="42"/>
      <c r="V16" s="44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2"/>
      <c r="U17" s="42"/>
      <c r="V17" s="44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2"/>
      <c r="U18" s="42"/>
      <c r="V18" s="44"/>
      <c r="W18" s="2"/>
    </row>
    <row r="19" spans="1:22" s="3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R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>SUM(S7:S18)</f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EDA997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77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41">
        <f>'[1]1月'!Y$10</f>
        <v>0</v>
      </c>
      <c r="U8" s="41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9">
        <f>'[1]1月'!U$10</f>
        <v>0</v>
      </c>
      <c r="Q9" s="6">
        <f>'[1]1月'!V$10</f>
        <v>0</v>
      </c>
      <c r="R9" s="6">
        <f>'[1]1月'!W$10</f>
        <v>0</v>
      </c>
      <c r="S9" s="6">
        <f>'[1]1月'!X$10</f>
        <v>0</v>
      </c>
      <c r="T9" s="41">
        <f>'[1]1月'!Y$10</f>
        <v>0</v>
      </c>
      <c r="U9" s="41">
        <f>'[1]1月'!Z$10</f>
        <v>0</v>
      </c>
      <c r="V9" s="154">
        <f>'[1]1月'!AA$10</f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41">
        <f>'[1]1月'!Y$10</f>
        <v>0</v>
      </c>
      <c r="U10" s="41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2"/>
      <c r="U16" s="42"/>
      <c r="V16" s="44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2"/>
      <c r="U17" s="42"/>
      <c r="V17" s="44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2"/>
      <c r="U18" s="42"/>
      <c r="V18" s="44"/>
      <c r="W18" s="2"/>
    </row>
    <row r="19" spans="1:22" s="3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R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>SUM(S7:S18)</f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6DD6EF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78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41">
        <f>'[1]1月'!Y$10</f>
        <v>0</v>
      </c>
      <c r="U8" s="41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9">
        <f>'[1]1月'!U$10</f>
        <v>0</v>
      </c>
      <c r="Q9" s="6">
        <f>'[1]1月'!V$10</f>
        <v>0</v>
      </c>
      <c r="R9" s="6">
        <f>'[1]1月'!W$10</f>
        <v>0</v>
      </c>
      <c r="S9" s="6">
        <f>'[1]1月'!X$10</f>
        <v>0</v>
      </c>
      <c r="T9" s="41">
        <f>'[1]1月'!Y$10</f>
        <v>0</v>
      </c>
      <c r="U9" s="41">
        <f>'[1]1月'!Z$10</f>
        <v>0</v>
      </c>
      <c r="V9" s="154">
        <f>'[1]1月'!AA$10</f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41">
        <f>'[1]1月'!Y$10</f>
        <v>0</v>
      </c>
      <c r="U10" s="41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2"/>
      <c r="U16" s="42"/>
      <c r="V16" s="44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2"/>
      <c r="U17" s="42"/>
      <c r="V17" s="44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2"/>
      <c r="U18" s="42"/>
      <c r="V18" s="44"/>
      <c r="W18" s="2"/>
    </row>
    <row r="19" spans="1:22" s="3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R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>SUM(S7:S18)</f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79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41">
        <f>'[1]1月'!Y$10</f>
        <v>0</v>
      </c>
      <c r="U8" s="41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9">
        <f>'[1]1月'!U$10</f>
        <v>0</v>
      </c>
      <c r="Q9" s="6">
        <f>'[1]1月'!V$10</f>
        <v>0</v>
      </c>
      <c r="R9" s="6">
        <f>'[1]1月'!W$10</f>
        <v>0</v>
      </c>
      <c r="S9" s="6">
        <f>'[1]1月'!X$10</f>
        <v>0</v>
      </c>
      <c r="T9" s="41">
        <f>'[1]1月'!Y$10</f>
        <v>0</v>
      </c>
      <c r="U9" s="41">
        <f>'[1]1月'!Z$10</f>
        <v>0</v>
      </c>
      <c r="V9" s="154">
        <f>'[1]1月'!AA$10</f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41">
        <f>'[1]1月'!Y$10</f>
        <v>0</v>
      </c>
      <c r="U10" s="41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2"/>
      <c r="U16" s="42"/>
      <c r="V16" s="44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2"/>
      <c r="U17" s="42"/>
      <c r="V17" s="44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2"/>
      <c r="U18" s="42"/>
      <c r="V18" s="44"/>
      <c r="W18" s="2"/>
    </row>
    <row r="19" spans="1:22" s="3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R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>SUM(S7:S18)</f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80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41">
        <f>'[1]1月'!Y$10</f>
        <v>0</v>
      </c>
      <c r="U8" s="41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9">
        <f>'[1]1月'!U$10</f>
        <v>0</v>
      </c>
      <c r="Q9" s="6">
        <f>'[1]1月'!V$10</f>
        <v>0</v>
      </c>
      <c r="R9" s="6">
        <f>'[1]1月'!W$10</f>
        <v>0</v>
      </c>
      <c r="S9" s="6">
        <f>'[1]1月'!X$10</f>
        <v>0</v>
      </c>
      <c r="T9" s="41">
        <f>'[1]1月'!Y$10</f>
        <v>0</v>
      </c>
      <c r="U9" s="41">
        <f>'[1]1月'!Z$10</f>
        <v>0</v>
      </c>
      <c r="V9" s="154">
        <f>'[1]1月'!AA$10</f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41">
        <f>'[1]1月'!Y$10</f>
        <v>0</v>
      </c>
      <c r="U10" s="41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2"/>
      <c r="U16" s="42"/>
      <c r="V16" s="44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2"/>
      <c r="U17" s="42"/>
      <c r="V17" s="44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2"/>
      <c r="U18" s="42"/>
      <c r="V18" s="44"/>
      <c r="W18" s="2"/>
    </row>
    <row r="19" spans="1:22" s="3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R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>SUM(S7:S18)</f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4F296"/>
    <pageSetUpPr fitToPage="1"/>
  </sheetPr>
  <dimension ref="A1:X25"/>
  <sheetViews>
    <sheetView zoomScale="70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'仁武'!N1</f>
        <v>113年</v>
      </c>
      <c r="O1" s="38" t="s">
        <v>81</v>
      </c>
      <c r="P1" s="37"/>
      <c r="Q1" s="37"/>
      <c r="R1" s="37"/>
      <c r="S1" s="37"/>
      <c r="T1" s="37"/>
      <c r="U1" s="37"/>
      <c r="V1" s="37"/>
      <c r="W1" s="15"/>
      <c r="X1" s="15"/>
    </row>
    <row r="2" spans="1:22" ht="28.5" customHeight="1" thickBot="1">
      <c r="A2" s="189" t="str">
        <f>'仁武'!A2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3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3" customFormat="1" ht="21.75" customHeight="1">
      <c r="A4" s="233" t="s">
        <v>34</v>
      </c>
      <c r="B4" s="214" t="s">
        <v>1</v>
      </c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8"/>
      <c r="M4" s="223" t="s">
        <v>33</v>
      </c>
      <c r="N4" s="223" t="s">
        <v>31</v>
      </c>
      <c r="O4" s="225" t="s">
        <v>29</v>
      </c>
      <c r="P4" s="227" t="s">
        <v>1</v>
      </c>
      <c r="Q4" s="196" t="s">
        <v>9</v>
      </c>
      <c r="R4" s="197"/>
      <c r="S4" s="198"/>
      <c r="T4" s="223" t="s">
        <v>30</v>
      </c>
      <c r="U4" s="223" t="s">
        <v>32</v>
      </c>
      <c r="V4" s="230" t="s">
        <v>28</v>
      </c>
    </row>
    <row r="5" spans="1:22" s="3" customFormat="1" ht="21.75" customHeight="1">
      <c r="A5" s="234"/>
      <c r="B5" s="236"/>
      <c r="C5" s="21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214" t="s">
        <v>12</v>
      </c>
      <c r="M5" s="224"/>
      <c r="N5" s="224"/>
      <c r="O5" s="226"/>
      <c r="P5" s="228"/>
      <c r="Q5" s="214" t="s">
        <v>10</v>
      </c>
      <c r="R5" s="214" t="s">
        <v>13</v>
      </c>
      <c r="S5" s="214" t="s">
        <v>12</v>
      </c>
      <c r="T5" s="224"/>
      <c r="U5" s="224"/>
      <c r="V5" s="231"/>
    </row>
    <row r="6" spans="1:22" s="3" customFormat="1" ht="21" customHeight="1">
      <c r="A6" s="235"/>
      <c r="B6" s="215"/>
      <c r="C6" s="215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215"/>
      <c r="M6" s="203"/>
      <c r="N6" s="203"/>
      <c r="O6" s="204"/>
      <c r="P6" s="229"/>
      <c r="Q6" s="215"/>
      <c r="R6" s="215"/>
      <c r="S6" s="215"/>
      <c r="T6" s="203"/>
      <c r="U6" s="203"/>
      <c r="V6" s="232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41">
        <f>'[1]1月'!Y$10</f>
        <v>0</v>
      </c>
      <c r="U7" s="41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41">
        <f>'[1]1月'!Y$10</f>
        <v>0</v>
      </c>
      <c r="U8" s="41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9">
        <f>'[1]1月'!U$10</f>
        <v>0</v>
      </c>
      <c r="Q9" s="6">
        <f>'[1]1月'!V$10</f>
        <v>0</v>
      </c>
      <c r="R9" s="6">
        <f>'[1]1月'!W$10</f>
        <v>0</v>
      </c>
      <c r="S9" s="6">
        <f>'[1]1月'!X$10</f>
        <v>0</v>
      </c>
      <c r="T9" s="41">
        <f>'[1]1月'!Y$10</f>
        <v>0</v>
      </c>
      <c r="U9" s="41">
        <f>'[1]1月'!Z$10</f>
        <v>0</v>
      </c>
      <c r="V9" s="154">
        <f>'[1]1月'!AA$10</f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41">
        <f>'[1]1月'!Y$10</f>
        <v>0</v>
      </c>
      <c r="U10" s="41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2"/>
      <c r="U11" s="42"/>
      <c r="V11" s="44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2"/>
      <c r="U12" s="42"/>
      <c r="V12" s="44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2"/>
      <c r="U13" s="42"/>
      <c r="V13" s="44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2"/>
      <c r="U14" s="42"/>
      <c r="V14" s="44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2"/>
      <c r="U15" s="42"/>
      <c r="V15" s="44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2"/>
      <c r="U16" s="42"/>
      <c r="V16" s="44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2"/>
      <c r="U17" s="42"/>
      <c r="V17" s="44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2"/>
      <c r="U18" s="42"/>
      <c r="V18" s="44"/>
      <c r="W18" s="2"/>
    </row>
    <row r="19" spans="1:22" s="3" customFormat="1" ht="43.5" customHeight="1" thickBot="1" thickTop="1">
      <c r="A19" s="115" t="s">
        <v>7</v>
      </c>
      <c r="B19" s="116">
        <f>SUM(B7:B18)</f>
        <v>0</v>
      </c>
      <c r="C19" s="117">
        <f aca="true" t="shared" si="0" ref="C19:R19">SUM(C7:C18)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>SUM(J7:J18)</f>
        <v>0</v>
      </c>
      <c r="K19" s="117">
        <f>SUM(K7:K18)</f>
        <v>0</v>
      </c>
      <c r="L19" s="117">
        <f t="shared" si="0"/>
        <v>0</v>
      </c>
      <c r="M19" s="113">
        <f t="shared" si="0"/>
        <v>0</v>
      </c>
      <c r="N19" s="113">
        <f>SUM(N7:N18)</f>
        <v>0</v>
      </c>
      <c r="O19" s="119">
        <f t="shared" si="0"/>
        <v>0</v>
      </c>
      <c r="P19" s="112">
        <f t="shared" si="0"/>
        <v>0</v>
      </c>
      <c r="Q19" s="112">
        <f t="shared" si="0"/>
        <v>0</v>
      </c>
      <c r="R19" s="112">
        <f t="shared" si="0"/>
        <v>0</v>
      </c>
      <c r="S19" s="112">
        <f>SUM(S7:S18)</f>
        <v>0</v>
      </c>
      <c r="T19" s="113">
        <f>SUM(T7:T18)</f>
        <v>0</v>
      </c>
      <c r="U19" s="113">
        <f>SUM(U7:U18)</f>
        <v>0</v>
      </c>
      <c r="V19" s="114">
        <f>SUM(V7:V18)</f>
        <v>0</v>
      </c>
    </row>
    <row r="25" ht="15.75">
      <c r="V25" s="5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M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X25"/>
  <sheetViews>
    <sheetView zoomScale="70" zoomScaleNormal="70" zoomScaleSheetLayoutView="85" zoomScalePageLayoutView="0" workbookViewId="0" topLeftCell="A1">
      <selection activeCell="T10" sqref="T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3" width="12.875" style="0" customWidth="1"/>
    <col min="14" max="14" width="13.00390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'楠梓 '!N1</f>
        <v>113年</v>
      </c>
      <c r="O1" s="38" t="s">
        <v>139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tr">
        <f>'楠梓 '!A2:V2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51" customFormat="1" ht="24.75" customHeight="1">
      <c r="A3" s="9" t="s">
        <v>35</v>
      </c>
      <c r="B3" s="218" t="s">
        <v>50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1" t="s">
        <v>49</v>
      </c>
      <c r="Q3" s="219"/>
      <c r="R3" s="219"/>
      <c r="S3" s="219"/>
      <c r="T3" s="219"/>
      <c r="U3" s="219"/>
      <c r="V3" s="222"/>
    </row>
    <row r="4" spans="1:22" s="51" customFormat="1" ht="21.75" customHeight="1">
      <c r="A4" s="213" t="s">
        <v>34</v>
      </c>
      <c r="B4" s="199" t="s">
        <v>1</v>
      </c>
      <c r="C4" s="201" t="s">
        <v>9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33</v>
      </c>
      <c r="N4" s="195" t="s">
        <v>31</v>
      </c>
      <c r="O4" s="204" t="s">
        <v>29</v>
      </c>
      <c r="P4" s="206" t="s">
        <v>1</v>
      </c>
      <c r="Q4" s="207" t="s">
        <v>9</v>
      </c>
      <c r="R4" s="207"/>
      <c r="S4" s="207"/>
      <c r="T4" s="195" t="s">
        <v>30</v>
      </c>
      <c r="U4" s="195" t="s">
        <v>32</v>
      </c>
      <c r="V4" s="216" t="s">
        <v>28</v>
      </c>
    </row>
    <row r="5" spans="1:22" s="51" customFormat="1" ht="21.75" customHeight="1">
      <c r="A5" s="213"/>
      <c r="B5" s="199"/>
      <c r="C5" s="19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194" t="s">
        <v>12</v>
      </c>
      <c r="M5" s="195"/>
      <c r="N5" s="195"/>
      <c r="O5" s="205"/>
      <c r="P5" s="206"/>
      <c r="Q5" s="194" t="s">
        <v>10</v>
      </c>
      <c r="R5" s="194" t="s">
        <v>13</v>
      </c>
      <c r="S5" s="194" t="s">
        <v>12</v>
      </c>
      <c r="T5" s="195"/>
      <c r="U5" s="195"/>
      <c r="V5" s="216"/>
    </row>
    <row r="6" spans="1:22" s="51" customFormat="1" ht="21.75" customHeight="1">
      <c r="A6" s="213"/>
      <c r="B6" s="200"/>
      <c r="C6" s="194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3" customHeight="1">
      <c r="A7" s="4" t="s">
        <v>17</v>
      </c>
      <c r="B7" s="6">
        <v>1</v>
      </c>
      <c r="C7" s="6">
        <v>6</v>
      </c>
      <c r="D7" s="6">
        <v>0</v>
      </c>
      <c r="E7" s="6">
        <v>0</v>
      </c>
      <c r="F7" s="6">
        <v>0</v>
      </c>
      <c r="G7" s="6">
        <v>130</v>
      </c>
      <c r="H7" s="6">
        <v>194</v>
      </c>
      <c r="I7" s="6">
        <v>0</v>
      </c>
      <c r="J7" s="6">
        <v>0</v>
      </c>
      <c r="K7" s="6">
        <v>0</v>
      </c>
      <c r="L7" s="6">
        <v>330</v>
      </c>
      <c r="M7" s="155">
        <v>69532.48</v>
      </c>
      <c r="N7" s="155">
        <v>71328.32</v>
      </c>
      <c r="O7" s="156">
        <v>1299000</v>
      </c>
      <c r="P7" s="6">
        <v>0</v>
      </c>
      <c r="Q7" s="6">
        <v>0</v>
      </c>
      <c r="R7" s="6">
        <v>0</v>
      </c>
      <c r="S7" s="6">
        <v>0</v>
      </c>
      <c r="T7" s="153">
        <v>0</v>
      </c>
      <c r="U7" s="153">
        <v>0</v>
      </c>
      <c r="V7" s="15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153">
        <f>'[1]1月'!Y$10</f>
        <v>0</v>
      </c>
      <c r="U8" s="153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9">
        <f>'[1]1月'!U$10</f>
        <v>0</v>
      </c>
      <c r="Q9" s="6">
        <f>'[1]1月'!V$10</f>
        <v>0</v>
      </c>
      <c r="R9" s="6">
        <f>'[1]1月'!W$10</f>
        <v>0</v>
      </c>
      <c r="S9" s="6">
        <f>'[1]1月'!X$10</f>
        <v>0</v>
      </c>
      <c r="T9" s="153">
        <f>'[1]1月'!Y$10</f>
        <v>0</v>
      </c>
      <c r="U9" s="153">
        <f>'[1]1月'!Z$10</f>
        <v>0</v>
      </c>
      <c r="V9" s="154">
        <f>'[1]1月'!AA$10</f>
        <v>0</v>
      </c>
      <c r="W9" s="2"/>
    </row>
    <row r="10" spans="1:23" ht="33" customHeight="1">
      <c r="A10" s="11" t="s">
        <v>20</v>
      </c>
      <c r="B10" s="6">
        <v>1</v>
      </c>
      <c r="C10" s="6">
        <v>0</v>
      </c>
      <c r="D10" s="6">
        <v>0</v>
      </c>
      <c r="E10" s="6">
        <v>0</v>
      </c>
      <c r="F10" s="6">
        <v>0</v>
      </c>
      <c r="G10" s="6">
        <v>39</v>
      </c>
      <c r="H10" s="6">
        <v>0</v>
      </c>
      <c r="I10" s="6">
        <v>0</v>
      </c>
      <c r="J10" s="6">
        <v>0</v>
      </c>
      <c r="K10" s="6">
        <v>0</v>
      </c>
      <c r="L10" s="6">
        <v>39</v>
      </c>
      <c r="M10" s="155">
        <v>7627.08</v>
      </c>
      <c r="N10" s="155">
        <v>7925.14</v>
      </c>
      <c r="O10" s="156">
        <v>120000</v>
      </c>
      <c r="P10" s="6">
        <v>0</v>
      </c>
      <c r="Q10" s="6">
        <v>0</v>
      </c>
      <c r="R10" s="6">
        <v>0</v>
      </c>
      <c r="S10" s="6">
        <v>0</v>
      </c>
      <c r="T10" s="153">
        <v>0</v>
      </c>
      <c r="U10" s="153">
        <v>0</v>
      </c>
      <c r="V10" s="154"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1"/>
      <c r="U11" s="41"/>
      <c r="V11" s="49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10"/>
      <c r="U12" s="10"/>
      <c r="V12" s="32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1"/>
      <c r="U13" s="41"/>
      <c r="V13" s="49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1"/>
      <c r="U14" s="41"/>
      <c r="V14" s="49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1"/>
      <c r="U15" s="41"/>
      <c r="V15" s="49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  <c r="N16" s="10"/>
      <c r="O16" s="31"/>
      <c r="P16" s="6"/>
      <c r="Q16" s="6"/>
      <c r="R16" s="6"/>
      <c r="S16" s="6"/>
      <c r="T16" s="41"/>
      <c r="U16" s="41"/>
      <c r="V16" s="49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6"/>
      <c r="P17" s="69"/>
      <c r="Q17" s="6"/>
      <c r="R17" s="6"/>
      <c r="S17" s="6"/>
      <c r="T17" s="6"/>
      <c r="U17" s="6"/>
      <c r="V17" s="7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1"/>
      <c r="U18" s="41"/>
      <c r="V18" s="49"/>
      <c r="W18" s="2"/>
    </row>
    <row r="19" spans="1:22" s="29" customFormat="1" ht="43.5" customHeight="1" thickBot="1" thickTop="1">
      <c r="A19" s="101" t="s">
        <v>7</v>
      </c>
      <c r="B19" s="102">
        <f aca="true" t="shared" si="0" ref="B19:V19">SUM(B7:B18)</f>
        <v>2</v>
      </c>
      <c r="C19" s="103">
        <f t="shared" si="0"/>
        <v>6</v>
      </c>
      <c r="D19" s="103">
        <f t="shared" si="0"/>
        <v>0</v>
      </c>
      <c r="E19" s="103">
        <f t="shared" si="0"/>
        <v>0</v>
      </c>
      <c r="F19" s="103">
        <f t="shared" si="0"/>
        <v>0</v>
      </c>
      <c r="G19" s="103">
        <f t="shared" si="0"/>
        <v>169</v>
      </c>
      <c r="H19" s="103">
        <f t="shared" si="0"/>
        <v>194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3">
        <f t="shared" si="0"/>
        <v>369</v>
      </c>
      <c r="M19" s="99">
        <f t="shared" si="0"/>
        <v>77159.56</v>
      </c>
      <c r="N19" s="99">
        <f t="shared" si="0"/>
        <v>79253.46</v>
      </c>
      <c r="O19" s="105">
        <f t="shared" si="0"/>
        <v>1419000</v>
      </c>
      <c r="P19" s="98">
        <f t="shared" si="0"/>
        <v>0</v>
      </c>
      <c r="Q19" s="98">
        <f t="shared" si="0"/>
        <v>0</v>
      </c>
      <c r="R19" s="98">
        <f t="shared" si="0"/>
        <v>0</v>
      </c>
      <c r="S19" s="98">
        <f t="shared" si="0"/>
        <v>0</v>
      </c>
      <c r="T19" s="99">
        <f t="shared" si="0"/>
        <v>0</v>
      </c>
      <c r="U19" s="99">
        <f t="shared" si="0"/>
        <v>0</v>
      </c>
      <c r="V19" s="100">
        <f t="shared" si="0"/>
        <v>0</v>
      </c>
    </row>
    <row r="25" ht="15.75">
      <c r="V25" s="5"/>
    </row>
  </sheetData>
  <sheetProtection/>
  <mergeCells count="23">
    <mergeCell ref="W1:X1"/>
    <mergeCell ref="A2:V2"/>
    <mergeCell ref="B3:O3"/>
    <mergeCell ref="P3:V3"/>
    <mergeCell ref="A4:A6"/>
    <mergeCell ref="C5:C6"/>
    <mergeCell ref="D5:D6"/>
    <mergeCell ref="V4:V6"/>
    <mergeCell ref="S5:S6"/>
    <mergeCell ref="A1:M1"/>
    <mergeCell ref="E5:K5"/>
    <mergeCell ref="B4:B6"/>
    <mergeCell ref="C4:L4"/>
    <mergeCell ref="M4:M6"/>
    <mergeCell ref="O4:O6"/>
    <mergeCell ref="P4:P6"/>
    <mergeCell ref="L5:L6"/>
    <mergeCell ref="Q5:Q6"/>
    <mergeCell ref="R5:R6"/>
    <mergeCell ref="N4:N6"/>
    <mergeCell ref="T4:T6"/>
    <mergeCell ref="U4:U6"/>
    <mergeCell ref="Q4:S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X25"/>
  <sheetViews>
    <sheetView zoomScale="70" zoomScaleNormal="70" zoomScaleSheetLayoutView="85" zoomScalePageLayoutView="0" workbookViewId="0" topLeftCell="A4">
      <selection activeCell="T10" sqref="T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75390625" style="0" customWidth="1"/>
    <col min="13" max="14" width="13.00390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10.12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'楠梓 '!N1</f>
        <v>113年</v>
      </c>
      <c r="O1" s="38" t="s">
        <v>140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tr">
        <f>'楠梓 '!A2:V2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51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51" customFormat="1" ht="21.75" customHeight="1">
      <c r="A4" s="213" t="s">
        <v>34</v>
      </c>
      <c r="B4" s="199" t="s">
        <v>1</v>
      </c>
      <c r="C4" s="201" t="s">
        <v>9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33</v>
      </c>
      <c r="N4" s="195" t="s">
        <v>31</v>
      </c>
      <c r="O4" s="204" t="s">
        <v>29</v>
      </c>
      <c r="P4" s="206" t="s">
        <v>1</v>
      </c>
      <c r="Q4" s="207" t="s">
        <v>9</v>
      </c>
      <c r="R4" s="207"/>
      <c r="S4" s="207"/>
      <c r="T4" s="195" t="s">
        <v>30</v>
      </c>
      <c r="U4" s="195" t="s">
        <v>32</v>
      </c>
      <c r="V4" s="216" t="s">
        <v>28</v>
      </c>
    </row>
    <row r="5" spans="1:22" s="51" customFormat="1" ht="21.75" customHeight="1">
      <c r="A5" s="213"/>
      <c r="B5" s="199"/>
      <c r="C5" s="19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194" t="s">
        <v>12</v>
      </c>
      <c r="M5" s="195"/>
      <c r="N5" s="195"/>
      <c r="O5" s="205"/>
      <c r="P5" s="206"/>
      <c r="Q5" s="194" t="s">
        <v>10</v>
      </c>
      <c r="R5" s="194" t="s">
        <v>13</v>
      </c>
      <c r="S5" s="194" t="s">
        <v>12</v>
      </c>
      <c r="T5" s="195"/>
      <c r="U5" s="195"/>
      <c r="V5" s="216"/>
    </row>
    <row r="6" spans="1:22" s="51" customFormat="1" ht="21.75" customHeight="1">
      <c r="A6" s="213"/>
      <c r="B6" s="200"/>
      <c r="C6" s="194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153">
        <f>'[1]1月'!Y$10</f>
        <v>0</v>
      </c>
      <c r="U7" s="153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153">
        <f>'[1]1月'!Y$10</f>
        <v>0</v>
      </c>
      <c r="U8" s="153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4</v>
      </c>
      <c r="C9" s="6">
        <v>7</v>
      </c>
      <c r="D9" s="6">
        <v>0</v>
      </c>
      <c r="E9" s="6">
        <v>0</v>
      </c>
      <c r="F9" s="6">
        <v>308</v>
      </c>
      <c r="G9" s="6">
        <v>267</v>
      </c>
      <c r="H9" s="6">
        <v>0</v>
      </c>
      <c r="I9" s="6">
        <v>0</v>
      </c>
      <c r="J9" s="6">
        <v>0</v>
      </c>
      <c r="K9" s="6">
        <v>0</v>
      </c>
      <c r="L9" s="6">
        <v>582</v>
      </c>
      <c r="M9" s="10">
        <v>74019.34</v>
      </c>
      <c r="N9" s="10">
        <v>78056.43000000001</v>
      </c>
      <c r="O9" s="31">
        <v>900000</v>
      </c>
      <c r="P9" s="6">
        <v>1</v>
      </c>
      <c r="Q9" s="6">
        <v>0</v>
      </c>
      <c r="R9" s="6">
        <v>47</v>
      </c>
      <c r="S9" s="6">
        <v>47</v>
      </c>
      <c r="T9" s="155">
        <v>4956.39</v>
      </c>
      <c r="U9" s="155">
        <v>12828.69</v>
      </c>
      <c r="V9" s="157">
        <v>140000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153">
        <f>'[1]1月'!Y$10</f>
        <v>0</v>
      </c>
      <c r="U10" s="153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1"/>
      <c r="U11" s="41"/>
      <c r="V11" s="49"/>
      <c r="W11" s="2"/>
    </row>
    <row r="12" spans="1:23" ht="33" customHeight="1">
      <c r="A12" s="11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1"/>
      <c r="U12" s="41"/>
      <c r="V12" s="49"/>
      <c r="W12" s="2"/>
    </row>
    <row r="13" spans="1:22" s="24" customFormat="1" ht="33" customHeight="1">
      <c r="A13" s="23" t="s">
        <v>23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0"/>
      <c r="N13" s="10"/>
      <c r="O13" s="31"/>
      <c r="P13" s="20"/>
      <c r="Q13" s="20"/>
      <c r="R13" s="20"/>
      <c r="S13" s="20"/>
      <c r="T13" s="67"/>
      <c r="U13" s="10"/>
      <c r="V13" s="33"/>
    </row>
    <row r="14" spans="1:23" ht="33" customHeight="1">
      <c r="A14" s="4" t="s">
        <v>24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0"/>
      <c r="N14" s="10"/>
      <c r="O14" s="31"/>
      <c r="P14" s="20"/>
      <c r="Q14" s="20"/>
      <c r="R14" s="20"/>
      <c r="S14" s="20"/>
      <c r="T14" s="41"/>
      <c r="U14" s="41"/>
      <c r="V14" s="49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1"/>
      <c r="U15" s="41"/>
      <c r="V15" s="49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6"/>
      <c r="P17" s="69"/>
      <c r="Q17" s="6"/>
      <c r="R17" s="6"/>
      <c r="S17" s="6"/>
      <c r="T17" s="6"/>
      <c r="U17" s="6"/>
      <c r="V17" s="7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1"/>
      <c r="U18" s="41"/>
      <c r="V18" s="49"/>
      <c r="W18" s="2"/>
    </row>
    <row r="19" spans="1:22" s="29" customFormat="1" ht="43.5" customHeight="1" thickBot="1" thickTop="1">
      <c r="A19" s="101" t="s">
        <v>7</v>
      </c>
      <c r="B19" s="102">
        <f aca="true" t="shared" si="0" ref="B19:V19">SUM(B7:B18)</f>
        <v>4</v>
      </c>
      <c r="C19" s="103">
        <f t="shared" si="0"/>
        <v>7</v>
      </c>
      <c r="D19" s="103">
        <f t="shared" si="0"/>
        <v>0</v>
      </c>
      <c r="E19" s="103">
        <f t="shared" si="0"/>
        <v>0</v>
      </c>
      <c r="F19" s="103">
        <f t="shared" si="0"/>
        <v>308</v>
      </c>
      <c r="G19" s="103">
        <f t="shared" si="0"/>
        <v>267</v>
      </c>
      <c r="H19" s="103">
        <f t="shared" si="0"/>
        <v>0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4">
        <f t="shared" si="0"/>
        <v>582</v>
      </c>
      <c r="M19" s="99">
        <f t="shared" si="0"/>
        <v>74019.34</v>
      </c>
      <c r="N19" s="99">
        <f t="shared" si="0"/>
        <v>78056.43000000001</v>
      </c>
      <c r="O19" s="105">
        <f t="shared" si="0"/>
        <v>900000</v>
      </c>
      <c r="P19" s="98">
        <f t="shared" si="0"/>
        <v>1</v>
      </c>
      <c r="Q19" s="98">
        <f t="shared" si="0"/>
        <v>0</v>
      </c>
      <c r="R19" s="98">
        <f t="shared" si="0"/>
        <v>47</v>
      </c>
      <c r="S19" s="98">
        <f t="shared" si="0"/>
        <v>47</v>
      </c>
      <c r="T19" s="99">
        <f t="shared" si="0"/>
        <v>4956.39</v>
      </c>
      <c r="U19" s="99">
        <f t="shared" si="0"/>
        <v>12828.69</v>
      </c>
      <c r="V19" s="100">
        <f t="shared" si="0"/>
        <v>140000</v>
      </c>
    </row>
    <row r="20" spans="13:22" ht="15.75">
      <c r="M20" s="18"/>
      <c r="N20" s="18"/>
      <c r="O20" s="18"/>
      <c r="P20" s="22"/>
      <c r="Q20" s="22"/>
      <c r="R20" s="22"/>
      <c r="S20" s="22"/>
      <c r="T20" s="18"/>
      <c r="U20" s="18"/>
      <c r="V20" s="18"/>
    </row>
    <row r="25" ht="15.75">
      <c r="V25" s="5"/>
    </row>
  </sheetData>
  <sheetProtection/>
  <mergeCells count="23">
    <mergeCell ref="W1:X1"/>
    <mergeCell ref="A2:V2"/>
    <mergeCell ref="B3:O3"/>
    <mergeCell ref="P3:V3"/>
    <mergeCell ref="A4:A6"/>
    <mergeCell ref="C5:C6"/>
    <mergeCell ref="D5:D6"/>
    <mergeCell ref="V4:V6"/>
    <mergeCell ref="S5:S6"/>
    <mergeCell ref="A1:M1"/>
    <mergeCell ref="E5:K5"/>
    <mergeCell ref="B4:B6"/>
    <mergeCell ref="C4:L4"/>
    <mergeCell ref="M4:M6"/>
    <mergeCell ref="O4:O6"/>
    <mergeCell ref="P4:P6"/>
    <mergeCell ref="L5:L6"/>
    <mergeCell ref="Q5:Q6"/>
    <mergeCell ref="R5:R6"/>
    <mergeCell ref="N4:N6"/>
    <mergeCell ref="T4:T6"/>
    <mergeCell ref="U4:U6"/>
    <mergeCell ref="Q4:S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  <headerFooter alignWithMargins="0">
    <oddFooter>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X25"/>
  <sheetViews>
    <sheetView zoomScale="70" zoomScaleNormal="70" zoomScaleSheetLayoutView="85" zoomScalePageLayoutView="0" workbookViewId="0" topLeftCell="A1">
      <selection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3" width="11.75390625" style="0" customWidth="1"/>
    <col min="14" max="14" width="11.87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9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'楠梓 '!N1</f>
        <v>113年</v>
      </c>
      <c r="O1" s="38" t="s">
        <v>141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tr">
        <f>'楠梓 '!A2:V2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51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51" customFormat="1" ht="21.75" customHeight="1">
      <c r="A4" s="213" t="s">
        <v>34</v>
      </c>
      <c r="B4" s="199" t="s">
        <v>1</v>
      </c>
      <c r="C4" s="201" t="s">
        <v>9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33</v>
      </c>
      <c r="N4" s="195" t="s">
        <v>31</v>
      </c>
      <c r="O4" s="204" t="s">
        <v>29</v>
      </c>
      <c r="P4" s="206" t="s">
        <v>1</v>
      </c>
      <c r="Q4" s="207" t="s">
        <v>9</v>
      </c>
      <c r="R4" s="207"/>
      <c r="S4" s="207"/>
      <c r="T4" s="195" t="s">
        <v>30</v>
      </c>
      <c r="U4" s="195" t="s">
        <v>32</v>
      </c>
      <c r="V4" s="216" t="s">
        <v>28</v>
      </c>
    </row>
    <row r="5" spans="1:22" s="51" customFormat="1" ht="21.75" customHeight="1">
      <c r="A5" s="213"/>
      <c r="B5" s="199"/>
      <c r="C5" s="19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194" t="s">
        <v>12</v>
      </c>
      <c r="M5" s="195"/>
      <c r="N5" s="195"/>
      <c r="O5" s="205"/>
      <c r="P5" s="206"/>
      <c r="Q5" s="194" t="s">
        <v>10</v>
      </c>
      <c r="R5" s="194" t="s">
        <v>13</v>
      </c>
      <c r="S5" s="194" t="s">
        <v>12</v>
      </c>
      <c r="T5" s="195"/>
      <c r="U5" s="195"/>
      <c r="V5" s="216"/>
    </row>
    <row r="6" spans="1:22" s="51" customFormat="1" ht="21.75" customHeight="1">
      <c r="A6" s="213"/>
      <c r="B6" s="200"/>
      <c r="C6" s="194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153">
        <f>'[1]1月'!Y$10</f>
        <v>0</v>
      </c>
      <c r="U7" s="153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153">
        <f>'[1]1月'!Y$10</f>
        <v>0</v>
      </c>
      <c r="U8" s="153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1</v>
      </c>
      <c r="C9" s="6">
        <v>2</v>
      </c>
      <c r="D9" s="6">
        <v>0</v>
      </c>
      <c r="E9" s="6">
        <v>0</v>
      </c>
      <c r="F9" s="6">
        <v>50</v>
      </c>
      <c r="G9" s="6">
        <v>6</v>
      </c>
      <c r="H9" s="6">
        <v>0</v>
      </c>
      <c r="I9" s="6">
        <v>0</v>
      </c>
      <c r="J9" s="6">
        <v>0</v>
      </c>
      <c r="K9" s="6">
        <v>0</v>
      </c>
      <c r="L9" s="6">
        <v>58</v>
      </c>
      <c r="M9" s="155">
        <v>5394.31</v>
      </c>
      <c r="N9" s="155">
        <v>5613.5</v>
      </c>
      <c r="O9" s="156">
        <v>80000</v>
      </c>
      <c r="P9" s="6">
        <v>0</v>
      </c>
      <c r="Q9" s="6">
        <v>0</v>
      </c>
      <c r="R9" s="6">
        <v>0</v>
      </c>
      <c r="S9" s="6">
        <v>0</v>
      </c>
      <c r="T9" s="153">
        <v>0</v>
      </c>
      <c r="U9" s="153">
        <v>0</v>
      </c>
      <c r="V9" s="15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153">
        <f>'[1]1月'!Y$10</f>
        <v>0</v>
      </c>
      <c r="U10" s="153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1"/>
      <c r="U11" s="41"/>
      <c r="V11" s="49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1"/>
      <c r="U12" s="41"/>
      <c r="V12" s="49"/>
      <c r="W12" s="2"/>
    </row>
    <row r="13" spans="1:22" s="24" customFormat="1" ht="33" customHeight="1">
      <c r="A13" s="23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1"/>
      <c r="U13" s="41"/>
      <c r="V13" s="49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1"/>
      <c r="U14" s="41"/>
      <c r="V14" s="49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1"/>
      <c r="U15" s="41"/>
      <c r="V15" s="49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1"/>
      <c r="U17" s="41"/>
      <c r="V17" s="4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1"/>
      <c r="U18" s="41"/>
      <c r="V18" s="49"/>
      <c r="W18" s="2"/>
    </row>
    <row r="19" spans="1:22" s="51" customFormat="1" ht="43.5" customHeight="1" thickBot="1" thickTop="1">
      <c r="A19" s="101" t="s">
        <v>7</v>
      </c>
      <c r="B19" s="106">
        <f aca="true" t="shared" si="0" ref="B19:V19">SUM(B7:B18)</f>
        <v>1</v>
      </c>
      <c r="C19" s="103">
        <f t="shared" si="0"/>
        <v>2</v>
      </c>
      <c r="D19" s="103">
        <f t="shared" si="0"/>
        <v>0</v>
      </c>
      <c r="E19" s="103">
        <f t="shared" si="0"/>
        <v>0</v>
      </c>
      <c r="F19" s="103">
        <f t="shared" si="0"/>
        <v>50</v>
      </c>
      <c r="G19" s="103">
        <f t="shared" si="0"/>
        <v>6</v>
      </c>
      <c r="H19" s="103">
        <f t="shared" si="0"/>
        <v>0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3">
        <f t="shared" si="0"/>
        <v>58</v>
      </c>
      <c r="M19" s="99">
        <f t="shared" si="0"/>
        <v>5394.31</v>
      </c>
      <c r="N19" s="99">
        <f t="shared" si="0"/>
        <v>5613.5</v>
      </c>
      <c r="O19" s="107">
        <f t="shared" si="0"/>
        <v>80000</v>
      </c>
      <c r="P19" s="98">
        <f t="shared" si="0"/>
        <v>0</v>
      </c>
      <c r="Q19" s="98">
        <f t="shared" si="0"/>
        <v>0</v>
      </c>
      <c r="R19" s="98">
        <f t="shared" si="0"/>
        <v>0</v>
      </c>
      <c r="S19" s="98">
        <f t="shared" si="0"/>
        <v>0</v>
      </c>
      <c r="T19" s="99">
        <f t="shared" si="0"/>
        <v>0</v>
      </c>
      <c r="U19" s="99">
        <f t="shared" si="0"/>
        <v>0</v>
      </c>
      <c r="V19" s="100">
        <f t="shared" si="0"/>
        <v>0</v>
      </c>
    </row>
    <row r="25" ht="15.75">
      <c r="V25" s="5"/>
    </row>
  </sheetData>
  <sheetProtection/>
  <mergeCells count="23">
    <mergeCell ref="W1:X1"/>
    <mergeCell ref="A2:V2"/>
    <mergeCell ref="B3:O3"/>
    <mergeCell ref="P3:V3"/>
    <mergeCell ref="A4:A6"/>
    <mergeCell ref="C5:C6"/>
    <mergeCell ref="D5:D6"/>
    <mergeCell ref="V4:V6"/>
    <mergeCell ref="S5:S6"/>
    <mergeCell ref="A1:M1"/>
    <mergeCell ref="E5:K5"/>
    <mergeCell ref="B4:B6"/>
    <mergeCell ref="C4:L4"/>
    <mergeCell ref="M4:M6"/>
    <mergeCell ref="O4:O6"/>
    <mergeCell ref="P4:P6"/>
    <mergeCell ref="L5:L6"/>
    <mergeCell ref="Q5:Q6"/>
    <mergeCell ref="R5:R6"/>
    <mergeCell ref="N4:N6"/>
    <mergeCell ref="T4:T6"/>
    <mergeCell ref="U4:U6"/>
    <mergeCell ref="Q4:S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X25"/>
  <sheetViews>
    <sheetView zoomScale="70" zoomScaleNormal="70" zoomScaleSheetLayoutView="85" zoomScalePageLayoutView="0" workbookViewId="0" topLeftCell="A4">
      <selection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3" width="12.25390625" style="0" customWidth="1"/>
    <col min="14" max="14" width="11.75390625" style="0" customWidth="1"/>
    <col min="15" max="15" width="12.87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'楠梓 '!N1</f>
        <v>113年</v>
      </c>
      <c r="O1" s="38" t="s">
        <v>142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tr">
        <f>'楠梓 '!A2:V2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51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51" customFormat="1" ht="21.75" customHeight="1">
      <c r="A4" s="213" t="s">
        <v>34</v>
      </c>
      <c r="B4" s="199" t="s">
        <v>1</v>
      </c>
      <c r="C4" s="201" t="s">
        <v>9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33</v>
      </c>
      <c r="N4" s="195" t="s">
        <v>31</v>
      </c>
      <c r="O4" s="204" t="s">
        <v>29</v>
      </c>
      <c r="P4" s="206" t="s">
        <v>1</v>
      </c>
      <c r="Q4" s="207" t="s">
        <v>9</v>
      </c>
      <c r="R4" s="207"/>
      <c r="S4" s="207"/>
      <c r="T4" s="195" t="s">
        <v>30</v>
      </c>
      <c r="U4" s="195" t="s">
        <v>32</v>
      </c>
      <c r="V4" s="216" t="s">
        <v>28</v>
      </c>
    </row>
    <row r="5" spans="1:22" s="51" customFormat="1" ht="21.75" customHeight="1">
      <c r="A5" s="213"/>
      <c r="B5" s="199"/>
      <c r="C5" s="19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194" t="s">
        <v>12</v>
      </c>
      <c r="M5" s="195"/>
      <c r="N5" s="195"/>
      <c r="O5" s="205"/>
      <c r="P5" s="206"/>
      <c r="Q5" s="194" t="s">
        <v>10</v>
      </c>
      <c r="R5" s="194" t="s">
        <v>13</v>
      </c>
      <c r="S5" s="194" t="s">
        <v>12</v>
      </c>
      <c r="T5" s="195"/>
      <c r="U5" s="195"/>
      <c r="V5" s="216"/>
    </row>
    <row r="6" spans="1:22" s="51" customFormat="1" ht="21.75" customHeight="1">
      <c r="A6" s="213"/>
      <c r="B6" s="200"/>
      <c r="C6" s="194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3" customHeight="1">
      <c r="A7" s="4" t="s">
        <v>17</v>
      </c>
      <c r="B7" s="6">
        <v>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32</v>
      </c>
      <c r="I7" s="6">
        <v>0</v>
      </c>
      <c r="J7" s="6">
        <v>0</v>
      </c>
      <c r="K7" s="6">
        <v>0</v>
      </c>
      <c r="L7" s="6">
        <v>32</v>
      </c>
      <c r="M7" s="155">
        <v>17581.88</v>
      </c>
      <c r="N7" s="155">
        <v>18606.01</v>
      </c>
      <c r="O7" s="156">
        <v>399000</v>
      </c>
      <c r="P7" s="53">
        <v>0</v>
      </c>
      <c r="Q7" s="53">
        <v>0</v>
      </c>
      <c r="R7" s="53">
        <v>0</v>
      </c>
      <c r="S7" s="53">
        <v>0</v>
      </c>
      <c r="T7" s="153">
        <v>0</v>
      </c>
      <c r="U7" s="153">
        <v>0</v>
      </c>
      <c r="V7" s="154"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153">
        <f>'[1]1月'!Y$10</f>
        <v>0</v>
      </c>
      <c r="U8" s="153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1</v>
      </c>
      <c r="C9" s="6">
        <v>1</v>
      </c>
      <c r="D9" s="6">
        <v>28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29</v>
      </c>
      <c r="M9" s="155">
        <v>23597.28</v>
      </c>
      <c r="N9" s="155">
        <v>24643.03</v>
      </c>
      <c r="O9" s="156">
        <v>330000</v>
      </c>
      <c r="P9" s="53">
        <v>0</v>
      </c>
      <c r="Q9" s="53">
        <v>0</v>
      </c>
      <c r="R9" s="53">
        <v>0</v>
      </c>
      <c r="S9" s="53">
        <v>0</v>
      </c>
      <c r="T9" s="153">
        <v>0</v>
      </c>
      <c r="U9" s="153">
        <v>0</v>
      </c>
      <c r="V9" s="15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153">
        <f>'[1]1月'!Y$10</f>
        <v>0</v>
      </c>
      <c r="U10" s="153">
        <f>'[1]1月'!Z$10</f>
        <v>0</v>
      </c>
      <c r="V10" s="154">
        <f>'[1]1月'!AA$10</f>
        <v>0</v>
      </c>
      <c r="W10" s="2"/>
    </row>
    <row r="11" spans="1:23" ht="33" customHeight="1">
      <c r="A11" s="11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10"/>
      <c r="U11" s="10"/>
      <c r="V11" s="32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  <c r="N12" s="10"/>
      <c r="O12" s="31"/>
      <c r="P12" s="6"/>
      <c r="Q12" s="6"/>
      <c r="R12" s="6"/>
      <c r="S12" s="6"/>
      <c r="T12" s="41"/>
      <c r="U12" s="41"/>
      <c r="V12" s="49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1"/>
      <c r="U13" s="41"/>
      <c r="V13" s="49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1"/>
      <c r="U14" s="41"/>
      <c r="V14" s="49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1"/>
      <c r="U15" s="41"/>
      <c r="V15" s="49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  <c r="N16" s="10"/>
      <c r="O16" s="31"/>
      <c r="P16" s="6"/>
      <c r="Q16" s="6"/>
      <c r="R16" s="6"/>
      <c r="S16" s="6"/>
      <c r="T16" s="10"/>
      <c r="U16" s="10"/>
      <c r="V16" s="32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1"/>
      <c r="U17" s="41"/>
      <c r="V17" s="49"/>
      <c r="W17" s="2"/>
    </row>
    <row r="18" spans="1:23" ht="33" customHeight="1" thickBot="1">
      <c r="A18" s="11" t="s">
        <v>25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81"/>
      <c r="P18" s="77"/>
      <c r="Q18" s="78"/>
      <c r="R18" s="78"/>
      <c r="S18" s="78"/>
      <c r="T18" s="78"/>
      <c r="U18" s="78"/>
      <c r="V18" s="80"/>
      <c r="W18" s="2"/>
    </row>
    <row r="19" spans="1:22" s="51" customFormat="1" ht="43.5" customHeight="1" thickBot="1" thickTop="1">
      <c r="A19" s="101" t="s">
        <v>7</v>
      </c>
      <c r="B19" s="102">
        <f aca="true" t="shared" si="0" ref="B19:V19">SUM(B7:B18)</f>
        <v>2</v>
      </c>
      <c r="C19" s="103">
        <f t="shared" si="0"/>
        <v>1</v>
      </c>
      <c r="D19" s="103">
        <f t="shared" si="0"/>
        <v>28</v>
      </c>
      <c r="E19" s="103">
        <f t="shared" si="0"/>
        <v>0</v>
      </c>
      <c r="F19" s="103">
        <f t="shared" si="0"/>
        <v>0</v>
      </c>
      <c r="G19" s="103">
        <f t="shared" si="0"/>
        <v>0</v>
      </c>
      <c r="H19" s="103">
        <f t="shared" si="0"/>
        <v>32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3">
        <f t="shared" si="0"/>
        <v>61</v>
      </c>
      <c r="M19" s="99">
        <f t="shared" si="0"/>
        <v>41179.16</v>
      </c>
      <c r="N19" s="99">
        <f t="shared" si="0"/>
        <v>43249.03999999999</v>
      </c>
      <c r="O19" s="105">
        <f t="shared" si="0"/>
        <v>729000</v>
      </c>
      <c r="P19" s="98">
        <f t="shared" si="0"/>
        <v>0</v>
      </c>
      <c r="Q19" s="98">
        <f t="shared" si="0"/>
        <v>0</v>
      </c>
      <c r="R19" s="98">
        <f t="shared" si="0"/>
        <v>0</v>
      </c>
      <c r="S19" s="98">
        <f t="shared" si="0"/>
        <v>0</v>
      </c>
      <c r="T19" s="99">
        <f t="shared" si="0"/>
        <v>0</v>
      </c>
      <c r="U19" s="99">
        <f t="shared" si="0"/>
        <v>0</v>
      </c>
      <c r="V19" s="100">
        <f t="shared" si="0"/>
        <v>0</v>
      </c>
    </row>
    <row r="20" spans="13:22" ht="15.75">
      <c r="M20" s="18"/>
      <c r="N20" s="18"/>
      <c r="O20" s="19"/>
      <c r="T20" s="18"/>
      <c r="U20" s="18"/>
      <c r="V20" s="17"/>
    </row>
    <row r="25" ht="15.75">
      <c r="V25" s="5"/>
    </row>
  </sheetData>
  <sheetProtection/>
  <mergeCells count="23">
    <mergeCell ref="W1:X1"/>
    <mergeCell ref="A2:V2"/>
    <mergeCell ref="B3:O3"/>
    <mergeCell ref="P3:V3"/>
    <mergeCell ref="A4:A6"/>
    <mergeCell ref="C5:C6"/>
    <mergeCell ref="D5:D6"/>
    <mergeCell ref="V4:V6"/>
    <mergeCell ref="S5:S6"/>
    <mergeCell ref="A1:M1"/>
    <mergeCell ref="E5:K5"/>
    <mergeCell ref="B4:B6"/>
    <mergeCell ref="C4:L4"/>
    <mergeCell ref="M4:M6"/>
    <mergeCell ref="O4:O6"/>
    <mergeCell ref="P4:P6"/>
    <mergeCell ref="L5:L6"/>
    <mergeCell ref="Q5:Q6"/>
    <mergeCell ref="R5:R6"/>
    <mergeCell ref="N4:N6"/>
    <mergeCell ref="T4:T6"/>
    <mergeCell ref="U4:U6"/>
    <mergeCell ref="Q4:S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X25"/>
  <sheetViews>
    <sheetView zoomScale="70" zoomScaleNormal="70" zoomScaleSheetLayoutView="85" zoomScalePageLayoutView="0" workbookViewId="0" topLeftCell="A2">
      <selection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6.25390625" style="0" customWidth="1"/>
    <col min="13" max="13" width="11.75390625" style="0" customWidth="1"/>
    <col min="14" max="14" width="12.75390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3" width="11.7539062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'楠梓 '!N1</f>
        <v>113年</v>
      </c>
      <c r="O1" s="38" t="s">
        <v>143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tr">
        <f>'楠梓 '!A2:V2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51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51" customFormat="1" ht="21.75" customHeight="1">
      <c r="A4" s="213" t="s">
        <v>34</v>
      </c>
      <c r="B4" s="199" t="s">
        <v>1</v>
      </c>
      <c r="C4" s="201" t="s">
        <v>9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33</v>
      </c>
      <c r="N4" s="195" t="s">
        <v>31</v>
      </c>
      <c r="O4" s="204" t="s">
        <v>29</v>
      </c>
      <c r="P4" s="206" t="s">
        <v>1</v>
      </c>
      <c r="Q4" s="207" t="s">
        <v>9</v>
      </c>
      <c r="R4" s="207"/>
      <c r="S4" s="207"/>
      <c r="T4" s="195" t="s">
        <v>30</v>
      </c>
      <c r="U4" s="195" t="s">
        <v>32</v>
      </c>
      <c r="V4" s="216" t="s">
        <v>28</v>
      </c>
    </row>
    <row r="5" spans="1:22" s="51" customFormat="1" ht="21.75" customHeight="1">
      <c r="A5" s="213"/>
      <c r="B5" s="199"/>
      <c r="C5" s="19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194" t="s">
        <v>12</v>
      </c>
      <c r="M5" s="195"/>
      <c r="N5" s="195"/>
      <c r="O5" s="205"/>
      <c r="P5" s="206"/>
      <c r="Q5" s="194" t="s">
        <v>10</v>
      </c>
      <c r="R5" s="194" t="s">
        <v>13</v>
      </c>
      <c r="S5" s="194" t="s">
        <v>12</v>
      </c>
      <c r="T5" s="195"/>
      <c r="U5" s="195"/>
      <c r="V5" s="216"/>
    </row>
    <row r="6" spans="1:22" s="51" customFormat="1" ht="21.75" customHeight="1">
      <c r="A6" s="213"/>
      <c r="B6" s="200"/>
      <c r="C6" s="194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3" customHeight="1">
      <c r="A7" s="11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153">
        <f>'[1]1月'!Y$10</f>
        <v>0</v>
      </c>
      <c r="U7" s="153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153">
        <f>'[1]1月'!Y$10</f>
        <v>0</v>
      </c>
      <c r="U8" s="153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2</v>
      </c>
      <c r="C9" s="6">
        <v>3</v>
      </c>
      <c r="D9" s="6">
        <v>0</v>
      </c>
      <c r="E9" s="6">
        <v>0</v>
      </c>
      <c r="F9" s="6">
        <v>165</v>
      </c>
      <c r="G9" s="6">
        <v>122</v>
      </c>
      <c r="H9" s="6">
        <v>158</v>
      </c>
      <c r="I9" s="6">
        <v>0</v>
      </c>
      <c r="J9" s="6">
        <v>0</v>
      </c>
      <c r="K9" s="6">
        <v>0</v>
      </c>
      <c r="L9" s="6">
        <v>448</v>
      </c>
      <c r="M9" s="155">
        <v>85257.29999999999</v>
      </c>
      <c r="N9" s="155">
        <v>90392.76999999999</v>
      </c>
      <c r="O9" s="156">
        <v>1450000</v>
      </c>
      <c r="P9" s="6">
        <v>0</v>
      </c>
      <c r="Q9" s="6">
        <v>0</v>
      </c>
      <c r="R9" s="6">
        <v>0</v>
      </c>
      <c r="S9" s="6">
        <v>0</v>
      </c>
      <c r="T9" s="153">
        <v>0</v>
      </c>
      <c r="U9" s="153">
        <v>0</v>
      </c>
      <c r="V9" s="154"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153">
        <f>'[1]1月'!Y$10</f>
        <v>0</v>
      </c>
      <c r="U10" s="153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1"/>
      <c r="U11" s="41"/>
      <c r="V11" s="49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1"/>
      <c r="U12" s="41"/>
      <c r="V12" s="49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1"/>
      <c r="U13" s="41"/>
      <c r="V13" s="49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2"/>
      <c r="N14" s="42"/>
      <c r="O14" s="43"/>
      <c r="P14" s="6"/>
      <c r="Q14" s="6"/>
      <c r="R14" s="6"/>
      <c r="S14" s="6"/>
      <c r="T14" s="41"/>
      <c r="U14" s="41"/>
      <c r="V14" s="49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1"/>
      <c r="U15" s="41"/>
      <c r="V15" s="49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1"/>
      <c r="U17" s="41"/>
      <c r="V17" s="4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1"/>
      <c r="U18" s="41"/>
      <c r="V18" s="49"/>
      <c r="W18" s="2"/>
    </row>
    <row r="19" spans="1:22" s="51" customFormat="1" ht="43.5" customHeight="1" thickBot="1" thickTop="1">
      <c r="A19" s="101" t="s">
        <v>7</v>
      </c>
      <c r="B19" s="102">
        <f aca="true" t="shared" si="0" ref="B19:V19">SUM(B7:B18)</f>
        <v>2</v>
      </c>
      <c r="C19" s="103">
        <f t="shared" si="0"/>
        <v>3</v>
      </c>
      <c r="D19" s="103">
        <f t="shared" si="0"/>
        <v>0</v>
      </c>
      <c r="E19" s="103">
        <f t="shared" si="0"/>
        <v>0</v>
      </c>
      <c r="F19" s="103">
        <f t="shared" si="0"/>
        <v>165</v>
      </c>
      <c r="G19" s="103">
        <f t="shared" si="0"/>
        <v>122</v>
      </c>
      <c r="H19" s="103">
        <f t="shared" si="0"/>
        <v>158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3">
        <f t="shared" si="0"/>
        <v>448</v>
      </c>
      <c r="M19" s="99">
        <f t="shared" si="0"/>
        <v>85257.29999999999</v>
      </c>
      <c r="N19" s="99">
        <f t="shared" si="0"/>
        <v>90392.76999999999</v>
      </c>
      <c r="O19" s="105">
        <f t="shared" si="0"/>
        <v>1450000</v>
      </c>
      <c r="P19" s="98">
        <f t="shared" si="0"/>
        <v>0</v>
      </c>
      <c r="Q19" s="98">
        <f t="shared" si="0"/>
        <v>0</v>
      </c>
      <c r="R19" s="98">
        <f t="shared" si="0"/>
        <v>0</v>
      </c>
      <c r="S19" s="98">
        <f t="shared" si="0"/>
        <v>0</v>
      </c>
      <c r="T19" s="99">
        <f t="shared" si="0"/>
        <v>0</v>
      </c>
      <c r="U19" s="99">
        <f t="shared" si="0"/>
        <v>0</v>
      </c>
      <c r="V19" s="100">
        <f t="shared" si="0"/>
        <v>0</v>
      </c>
    </row>
    <row r="25" ht="15.75">
      <c r="V25" s="5"/>
    </row>
  </sheetData>
  <sheetProtection/>
  <mergeCells count="23">
    <mergeCell ref="W1:X1"/>
    <mergeCell ref="A2:V2"/>
    <mergeCell ref="B3:O3"/>
    <mergeCell ref="P3:V3"/>
    <mergeCell ref="A4:A6"/>
    <mergeCell ref="C5:C6"/>
    <mergeCell ref="D5:D6"/>
    <mergeCell ref="V4:V6"/>
    <mergeCell ref="S5:S6"/>
    <mergeCell ref="A1:M1"/>
    <mergeCell ref="E5:K5"/>
    <mergeCell ref="B4:B6"/>
    <mergeCell ref="C4:L4"/>
    <mergeCell ref="M4:M6"/>
    <mergeCell ref="O4:O6"/>
    <mergeCell ref="P4:P6"/>
    <mergeCell ref="L5:L6"/>
    <mergeCell ref="Q5:Q6"/>
    <mergeCell ref="R5:R6"/>
    <mergeCell ref="N4:N6"/>
    <mergeCell ref="T4:T6"/>
    <mergeCell ref="U4:U6"/>
    <mergeCell ref="Q4:S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99FF"/>
    <pageSetUpPr fitToPage="1"/>
  </sheetPr>
  <dimension ref="A1:X25"/>
  <sheetViews>
    <sheetView zoomScale="70" zoomScaleNormal="70" zoomScaleSheetLayoutView="85" zoomScalePageLayoutView="0" workbookViewId="0" topLeftCell="A4">
      <selection activeCell="B10" sqref="B10:V10"/>
    </sheetView>
  </sheetViews>
  <sheetFormatPr defaultColWidth="0" defaultRowHeight="16.5"/>
  <cols>
    <col min="1" max="1" width="7.75390625" style="0" customWidth="1"/>
    <col min="2" max="2" width="4.75390625" style="0" customWidth="1"/>
    <col min="3" max="11" width="5.25390625" style="0" customWidth="1"/>
    <col min="12" max="12" width="7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8" t="str">
        <f>'楠梓 '!N1</f>
        <v>113年</v>
      </c>
      <c r="O1" s="38" t="s">
        <v>144</v>
      </c>
      <c r="P1" s="37"/>
      <c r="Q1" s="37"/>
      <c r="R1" s="37"/>
      <c r="S1" s="37"/>
      <c r="T1" s="37"/>
      <c r="U1" s="37"/>
      <c r="V1" s="37"/>
      <c r="W1" s="208"/>
      <c r="X1" s="208"/>
    </row>
    <row r="2" spans="1:22" ht="28.5" customHeight="1" thickBot="1">
      <c r="A2" s="189" t="str">
        <f>'楠梓 '!A2:V2</f>
        <v>(自113年1月1日至113年4月30日止)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s="51" customFormat="1" ht="24.75" customHeight="1">
      <c r="A3" s="9" t="s">
        <v>35</v>
      </c>
      <c r="B3" s="209" t="s">
        <v>41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0"/>
      <c r="P3" s="211" t="s">
        <v>40</v>
      </c>
      <c r="Q3" s="209"/>
      <c r="R3" s="209"/>
      <c r="S3" s="209"/>
      <c r="T3" s="209"/>
      <c r="U3" s="209"/>
      <c r="V3" s="212"/>
    </row>
    <row r="4" spans="1:22" s="51" customFormat="1" ht="21.75" customHeight="1">
      <c r="A4" s="213" t="s">
        <v>34</v>
      </c>
      <c r="B4" s="199" t="s">
        <v>1</v>
      </c>
      <c r="C4" s="201" t="s">
        <v>9</v>
      </c>
      <c r="D4" s="201"/>
      <c r="E4" s="201"/>
      <c r="F4" s="201"/>
      <c r="G4" s="201"/>
      <c r="H4" s="201"/>
      <c r="I4" s="201"/>
      <c r="J4" s="201"/>
      <c r="K4" s="201"/>
      <c r="L4" s="202"/>
      <c r="M4" s="203" t="s">
        <v>33</v>
      </c>
      <c r="N4" s="195" t="s">
        <v>31</v>
      </c>
      <c r="O4" s="204" t="s">
        <v>29</v>
      </c>
      <c r="P4" s="206" t="s">
        <v>1</v>
      </c>
      <c r="Q4" s="207" t="s">
        <v>9</v>
      </c>
      <c r="R4" s="207"/>
      <c r="S4" s="207"/>
      <c r="T4" s="195" t="s">
        <v>30</v>
      </c>
      <c r="U4" s="195" t="s">
        <v>32</v>
      </c>
      <c r="V4" s="216" t="s">
        <v>28</v>
      </c>
    </row>
    <row r="5" spans="1:22" s="51" customFormat="1" ht="21.75" customHeight="1">
      <c r="A5" s="213"/>
      <c r="B5" s="199"/>
      <c r="C5" s="194" t="s">
        <v>10</v>
      </c>
      <c r="D5" s="214" t="s">
        <v>6</v>
      </c>
      <c r="E5" s="196" t="s">
        <v>11</v>
      </c>
      <c r="F5" s="197"/>
      <c r="G5" s="197"/>
      <c r="H5" s="197"/>
      <c r="I5" s="197"/>
      <c r="J5" s="197"/>
      <c r="K5" s="198"/>
      <c r="L5" s="194" t="s">
        <v>12</v>
      </c>
      <c r="M5" s="195"/>
      <c r="N5" s="195"/>
      <c r="O5" s="205"/>
      <c r="P5" s="206"/>
      <c r="Q5" s="194" t="s">
        <v>10</v>
      </c>
      <c r="R5" s="194" t="s">
        <v>13</v>
      </c>
      <c r="S5" s="194" t="s">
        <v>12</v>
      </c>
      <c r="T5" s="195"/>
      <c r="U5" s="195"/>
      <c r="V5" s="216"/>
    </row>
    <row r="6" spans="1:22" s="51" customFormat="1" ht="21.75" customHeight="1">
      <c r="A6" s="213"/>
      <c r="B6" s="200"/>
      <c r="C6" s="194"/>
      <c r="D6" s="215"/>
      <c r="E6" s="7" t="s">
        <v>5</v>
      </c>
      <c r="F6" s="7" t="s">
        <v>0</v>
      </c>
      <c r="G6" s="7" t="s">
        <v>14</v>
      </c>
      <c r="H6" s="7" t="s">
        <v>15</v>
      </c>
      <c r="I6" s="7" t="s">
        <v>16</v>
      </c>
      <c r="J6" s="7" t="s">
        <v>37</v>
      </c>
      <c r="K6" s="8" t="s">
        <v>8</v>
      </c>
      <c r="L6" s="194"/>
      <c r="M6" s="195"/>
      <c r="N6" s="195"/>
      <c r="O6" s="205"/>
      <c r="P6" s="206"/>
      <c r="Q6" s="194"/>
      <c r="R6" s="194"/>
      <c r="S6" s="194"/>
      <c r="T6" s="195"/>
      <c r="U6" s="195"/>
      <c r="V6" s="216"/>
    </row>
    <row r="7" spans="1:23" ht="33" customHeight="1">
      <c r="A7" s="4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42">
        <v>0</v>
      </c>
      <c r="N7" s="42">
        <v>0</v>
      </c>
      <c r="O7" s="43">
        <v>0</v>
      </c>
      <c r="P7" s="69">
        <f>'[1]1月'!U$10</f>
        <v>0</v>
      </c>
      <c r="Q7" s="6">
        <f>'[1]1月'!V$10</f>
        <v>0</v>
      </c>
      <c r="R7" s="6">
        <f>'[1]1月'!W$10</f>
        <v>0</v>
      </c>
      <c r="S7" s="6">
        <f>'[1]1月'!X$10</f>
        <v>0</v>
      </c>
      <c r="T7" s="153">
        <f>'[1]1月'!Y$10</f>
        <v>0</v>
      </c>
      <c r="U7" s="153">
        <f>'[1]1月'!Z$10</f>
        <v>0</v>
      </c>
      <c r="V7" s="154">
        <f>'[1]1月'!AA$10</f>
        <v>0</v>
      </c>
      <c r="W7" s="2"/>
    </row>
    <row r="8" spans="1:23" ht="33" customHeight="1">
      <c r="A8" s="4" t="s">
        <v>18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2">
        <v>0</v>
      </c>
      <c r="N8" s="42">
        <v>0</v>
      </c>
      <c r="O8" s="43">
        <v>0</v>
      </c>
      <c r="P8" s="69">
        <f>'[1]1月'!U$10</f>
        <v>0</v>
      </c>
      <c r="Q8" s="6">
        <f>'[1]1月'!V$10</f>
        <v>0</v>
      </c>
      <c r="R8" s="6">
        <f>'[1]1月'!W$10</f>
        <v>0</v>
      </c>
      <c r="S8" s="6">
        <f>'[1]1月'!X$10</f>
        <v>0</v>
      </c>
      <c r="T8" s="153">
        <f>'[1]1月'!Y$10</f>
        <v>0</v>
      </c>
      <c r="U8" s="153">
        <f>'[1]1月'!Z$10</f>
        <v>0</v>
      </c>
      <c r="V8" s="154">
        <f>'[1]1月'!AA$10</f>
        <v>0</v>
      </c>
      <c r="W8" s="2"/>
    </row>
    <row r="9" spans="1:23" ht="33" customHeight="1">
      <c r="A9" s="4" t="s">
        <v>19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42">
        <v>0</v>
      </c>
      <c r="N9" s="42">
        <v>0</v>
      </c>
      <c r="O9" s="43">
        <v>0</v>
      </c>
      <c r="P9" s="69">
        <f>'[1]1月'!U$10</f>
        <v>0</v>
      </c>
      <c r="Q9" s="6">
        <f>'[1]1月'!V$10</f>
        <v>0</v>
      </c>
      <c r="R9" s="6">
        <f>'[1]1月'!W$10</f>
        <v>0</v>
      </c>
      <c r="S9" s="6">
        <f>'[1]1月'!X$10</f>
        <v>0</v>
      </c>
      <c r="T9" s="153">
        <f>'[1]1月'!Y$10</f>
        <v>0</v>
      </c>
      <c r="U9" s="153">
        <f>'[1]1月'!Z$10</f>
        <v>0</v>
      </c>
      <c r="V9" s="154">
        <f>'[1]1月'!AA$10</f>
        <v>0</v>
      </c>
      <c r="W9" s="2"/>
    </row>
    <row r="10" spans="1:23" ht="33" customHeight="1">
      <c r="A10" s="11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42">
        <v>0</v>
      </c>
      <c r="N10" s="42">
        <v>0</v>
      </c>
      <c r="O10" s="43">
        <v>0</v>
      </c>
      <c r="P10" s="69">
        <f>'[1]1月'!U$10</f>
        <v>0</v>
      </c>
      <c r="Q10" s="6">
        <f>'[1]1月'!V$10</f>
        <v>0</v>
      </c>
      <c r="R10" s="6">
        <f>'[1]1月'!W$10</f>
        <v>0</v>
      </c>
      <c r="S10" s="6">
        <f>'[1]1月'!X$10</f>
        <v>0</v>
      </c>
      <c r="T10" s="153">
        <f>'[1]1月'!Y$10</f>
        <v>0</v>
      </c>
      <c r="U10" s="153">
        <f>'[1]1月'!Z$10</f>
        <v>0</v>
      </c>
      <c r="V10" s="154">
        <f>'[1]1月'!AA$10</f>
        <v>0</v>
      </c>
      <c r="W10" s="2"/>
    </row>
    <row r="11" spans="1:23" ht="33" customHeight="1">
      <c r="A11" s="4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2"/>
      <c r="N11" s="42"/>
      <c r="O11" s="43"/>
      <c r="P11" s="6"/>
      <c r="Q11" s="6"/>
      <c r="R11" s="6"/>
      <c r="S11" s="6"/>
      <c r="T11" s="41"/>
      <c r="U11" s="41"/>
      <c r="V11" s="49"/>
      <c r="W11" s="2"/>
    </row>
    <row r="12" spans="1:23" ht="33" customHeight="1">
      <c r="A12" s="4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2"/>
      <c r="N12" s="42"/>
      <c r="O12" s="43"/>
      <c r="P12" s="6"/>
      <c r="Q12" s="6"/>
      <c r="R12" s="6"/>
      <c r="S12" s="6"/>
      <c r="T12" s="41"/>
      <c r="U12" s="41"/>
      <c r="V12" s="49"/>
      <c r="W12" s="2"/>
    </row>
    <row r="13" spans="1:23" ht="33" customHeight="1">
      <c r="A13" s="11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2"/>
      <c r="N13" s="42"/>
      <c r="O13" s="43"/>
      <c r="P13" s="6"/>
      <c r="Q13" s="6"/>
      <c r="R13" s="6"/>
      <c r="S13" s="6"/>
      <c r="T13" s="41"/>
      <c r="U13" s="41"/>
      <c r="V13" s="49"/>
      <c r="W13" s="1"/>
    </row>
    <row r="14" spans="1:23" ht="33" customHeight="1">
      <c r="A14" s="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0"/>
      <c r="N14" s="10"/>
      <c r="O14" s="31"/>
      <c r="P14" s="6"/>
      <c r="Q14" s="6"/>
      <c r="R14" s="6"/>
      <c r="S14" s="6"/>
      <c r="T14" s="41"/>
      <c r="U14" s="41"/>
      <c r="V14" s="49"/>
      <c r="W14" s="2"/>
    </row>
    <row r="15" spans="1:23" ht="33" customHeight="1">
      <c r="A15" s="4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2"/>
      <c r="N15" s="42"/>
      <c r="O15" s="43"/>
      <c r="P15" s="6"/>
      <c r="Q15" s="6"/>
      <c r="R15" s="6"/>
      <c r="S15" s="6"/>
      <c r="T15" s="41"/>
      <c r="U15" s="41"/>
      <c r="V15" s="49"/>
      <c r="W15" s="2"/>
    </row>
    <row r="16" spans="1:23" ht="33" customHeight="1">
      <c r="A16" s="4" t="s">
        <v>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2"/>
      <c r="N16" s="42"/>
      <c r="O16" s="43"/>
      <c r="P16" s="6"/>
      <c r="Q16" s="6"/>
      <c r="R16" s="6"/>
      <c r="S16" s="6"/>
      <c r="T16" s="41"/>
      <c r="U16" s="41"/>
      <c r="V16" s="49"/>
      <c r="W16" s="2"/>
    </row>
    <row r="17" spans="1:23" ht="33" customHeight="1">
      <c r="A17" s="4" t="s">
        <v>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3"/>
      <c r="P17" s="6"/>
      <c r="Q17" s="6"/>
      <c r="R17" s="6"/>
      <c r="S17" s="6"/>
      <c r="T17" s="41"/>
      <c r="U17" s="41"/>
      <c r="V17" s="49"/>
      <c r="W17" s="2"/>
    </row>
    <row r="18" spans="1:23" ht="33" customHeight="1" thickBot="1">
      <c r="A18" s="11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2"/>
      <c r="N18" s="42"/>
      <c r="O18" s="43"/>
      <c r="P18" s="6"/>
      <c r="Q18" s="6"/>
      <c r="R18" s="6"/>
      <c r="S18" s="6"/>
      <c r="T18" s="41"/>
      <c r="U18" s="41"/>
      <c r="V18" s="49"/>
      <c r="W18" s="2"/>
    </row>
    <row r="19" spans="1:22" s="51" customFormat="1" ht="43.5" customHeight="1" thickBot="1" thickTop="1">
      <c r="A19" s="101" t="s">
        <v>7</v>
      </c>
      <c r="B19" s="102">
        <f aca="true" t="shared" si="0" ref="B19:V19">SUM(B7:B18)</f>
        <v>0</v>
      </c>
      <c r="C19" s="103">
        <f t="shared" si="0"/>
        <v>0</v>
      </c>
      <c r="D19" s="103">
        <f t="shared" si="0"/>
        <v>0</v>
      </c>
      <c r="E19" s="103">
        <f t="shared" si="0"/>
        <v>0</v>
      </c>
      <c r="F19" s="103">
        <f t="shared" si="0"/>
        <v>0</v>
      </c>
      <c r="G19" s="103">
        <f t="shared" si="0"/>
        <v>0</v>
      </c>
      <c r="H19" s="103">
        <f t="shared" si="0"/>
        <v>0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3">
        <f t="shared" si="0"/>
        <v>0</v>
      </c>
      <c r="M19" s="99">
        <f t="shared" si="0"/>
        <v>0</v>
      </c>
      <c r="N19" s="99">
        <f t="shared" si="0"/>
        <v>0</v>
      </c>
      <c r="O19" s="105">
        <f t="shared" si="0"/>
        <v>0</v>
      </c>
      <c r="P19" s="98">
        <f t="shared" si="0"/>
        <v>0</v>
      </c>
      <c r="Q19" s="98">
        <f t="shared" si="0"/>
        <v>0</v>
      </c>
      <c r="R19" s="98">
        <f t="shared" si="0"/>
        <v>0</v>
      </c>
      <c r="S19" s="98">
        <f t="shared" si="0"/>
        <v>0</v>
      </c>
      <c r="T19" s="108">
        <f t="shared" si="0"/>
        <v>0</v>
      </c>
      <c r="U19" s="108">
        <f t="shared" si="0"/>
        <v>0</v>
      </c>
      <c r="V19" s="100">
        <f t="shared" si="0"/>
        <v>0</v>
      </c>
    </row>
    <row r="25" ht="15.75">
      <c r="V25" s="5"/>
    </row>
  </sheetData>
  <sheetProtection/>
  <mergeCells count="23">
    <mergeCell ref="W1:X1"/>
    <mergeCell ref="A2:V2"/>
    <mergeCell ref="B3:O3"/>
    <mergeCell ref="P3:V3"/>
    <mergeCell ref="A4:A6"/>
    <mergeCell ref="C5:C6"/>
    <mergeCell ref="D5:D6"/>
    <mergeCell ref="V4:V6"/>
    <mergeCell ref="S5:S6"/>
    <mergeCell ref="A1:M1"/>
    <mergeCell ref="E5:K5"/>
    <mergeCell ref="B4:B6"/>
    <mergeCell ref="C4:L4"/>
    <mergeCell ref="M4:M6"/>
    <mergeCell ref="O4:O6"/>
    <mergeCell ref="P4:P6"/>
    <mergeCell ref="L5:L6"/>
    <mergeCell ref="Q5:Q6"/>
    <mergeCell ref="R5:R6"/>
    <mergeCell ref="N4:N6"/>
    <mergeCell ref="T4:T6"/>
    <mergeCell ref="U4:U6"/>
    <mergeCell ref="Q4:S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2022-07-06T07:33:34Z</cp:lastPrinted>
  <dcterms:created xsi:type="dcterms:W3CDTF">2002-09-09T16:30:13Z</dcterms:created>
  <dcterms:modified xsi:type="dcterms:W3CDTF">2024-05-02T06:44:46Z</dcterms:modified>
  <cp:category/>
  <cp:version/>
  <cp:contentType/>
  <cp:contentStatus/>
</cp:coreProperties>
</file>